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WINDOWS\Desktop\BCTC NAM 2025\"/>
    </mc:Choice>
  </mc:AlternateContent>
  <xr:revisionPtr revIDLastSave="0" documentId="13_ncr:1_{1671AAB0-24D7-4052-B9E0-3CE35437E612}" xr6:coauthVersionLast="47" xr6:coauthVersionMax="47" xr10:uidLastSave="{00000000-0000-0000-0000-000000000000}"/>
  <bookViews>
    <workbookView xWindow="-108" yWindow="-108" windowWidth="23256" windowHeight="12576" activeTab="4" xr2:uid="{00000000-000D-0000-FFFF-FFFF00000000}"/>
  </bookViews>
  <sheets>
    <sheet name="Sheet" sheetId="1" r:id="rId1"/>
    <sheet name="Trang_tính1" sheetId="2" r:id="rId2"/>
    <sheet name="Trang_tính5" sheetId="6" r:id="rId3"/>
    <sheet name="Trang_tính2" sheetId="3" r:id="rId4"/>
    <sheet name="Trang_tính3" sheetId="4" r:id="rId5"/>
    <sheet name="Trang_tính6" sheetId="7" r:id="rId6"/>
  </sheets>
  <definedNames>
    <definedName name="_xlnm.Print_Titles" localSheetId="0">Sheet!$12:$13</definedName>
    <definedName name="_xlnm.Print_Titles" localSheetId="1">Trang_tính1!$3:$5</definedName>
    <definedName name="_xlnm.Print_Titles" localSheetId="2">Trang_tính5!$5:$8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8" i="7" l="1"/>
  <c r="H27" i="7"/>
  <c r="H26" i="7"/>
  <c r="H32" i="7"/>
  <c r="E32" i="7"/>
  <c r="H31" i="7"/>
  <c r="H29" i="7"/>
  <c r="G18" i="7"/>
  <c r="G17" i="7"/>
  <c r="G15" i="7"/>
  <c r="G14" i="7"/>
  <c r="G20" i="7" s="1"/>
  <c r="G12" i="7"/>
  <c r="G21" i="7" s="1"/>
  <c r="G11" i="7"/>
  <c r="E9" i="7"/>
  <c r="D8" i="7"/>
  <c r="D7" i="7" s="1"/>
  <c r="C8" i="7"/>
  <c r="E8" i="7" s="1"/>
  <c r="M22" i="6"/>
  <c r="M21" i="6"/>
  <c r="O20" i="6"/>
  <c r="R20" i="6" s="1"/>
  <c r="M20" i="6"/>
  <c r="M19" i="6"/>
  <c r="O19" i="6" s="1"/>
  <c r="R19" i="6" s="1"/>
  <c r="O18" i="6"/>
  <c r="R18" i="6" s="1"/>
  <c r="M18" i="6"/>
  <c r="M17" i="6"/>
  <c r="O17" i="6" s="1"/>
  <c r="R17" i="6" s="1"/>
  <c r="O16" i="6"/>
  <c r="R16" i="6" s="1"/>
  <c r="M16" i="6"/>
  <c r="M15" i="6"/>
  <c r="M14" i="6" s="1"/>
  <c r="Q14" i="6"/>
  <c r="P14" i="6"/>
  <c r="N14" i="6"/>
  <c r="J14" i="6"/>
  <c r="I14" i="6"/>
  <c r="H14" i="6"/>
  <c r="G14" i="6"/>
  <c r="F14" i="6"/>
  <c r="E14" i="6"/>
  <c r="O13" i="6"/>
  <c r="Q13" i="6" s="1"/>
  <c r="M13" i="6"/>
  <c r="M12" i="6"/>
  <c r="O12" i="6" s="1"/>
  <c r="Q12" i="6" s="1"/>
  <c r="O11" i="6"/>
  <c r="Q11" i="6" s="1"/>
  <c r="Q10" i="6" s="1"/>
  <c r="M11" i="6"/>
  <c r="N10" i="6"/>
  <c r="N9" i="6" s="1"/>
  <c r="J10" i="6"/>
  <c r="I10" i="6"/>
  <c r="I9" i="6" s="1"/>
  <c r="F10" i="6"/>
  <c r="F9" i="6" s="1"/>
  <c r="E10" i="6"/>
  <c r="P9" i="6"/>
  <c r="J9" i="6"/>
  <c r="G9" i="6"/>
  <c r="E9" i="6"/>
  <c r="I23" i="4"/>
  <c r="I36" i="4" s="1"/>
  <c r="I39" i="4" s="1"/>
  <c r="G8" i="3"/>
  <c r="D7" i="3"/>
  <c r="G7" i="3" s="1"/>
  <c r="G6" i="3" s="1"/>
  <c r="F6" i="3"/>
  <c r="E6" i="3"/>
  <c r="C6" i="3"/>
  <c r="C7" i="7" l="1"/>
  <c r="E7" i="7" s="1"/>
  <c r="H25" i="7"/>
  <c r="Q9" i="6"/>
  <c r="O10" i="6"/>
  <c r="O15" i="6"/>
  <c r="M10" i="6"/>
  <c r="M9" i="6" s="1"/>
  <c r="D6" i="3"/>
  <c r="H7" i="7" l="1"/>
  <c r="I7" i="7" s="1"/>
  <c r="H9" i="7"/>
  <c r="O9" i="6"/>
  <c r="R9" i="6" s="1"/>
  <c r="R15" i="6"/>
  <c r="O14" i="6"/>
  <c r="R14" i="6" s="1"/>
</calcChain>
</file>

<file path=xl/sharedStrings.xml><?xml version="1.0" encoding="utf-8"?>
<sst xmlns="http://schemas.openxmlformats.org/spreadsheetml/2006/main" count="719" uniqueCount="553">
  <si>
    <t>STT</t>
  </si>
  <si>
    <t>A</t>
  </si>
  <si>
    <t>I</t>
  </si>
  <si>
    <t>1</t>
  </si>
  <si>
    <t>1.1</t>
  </si>
  <si>
    <t>1.2</t>
  </si>
  <si>
    <t>2</t>
  </si>
  <si>
    <t>3</t>
  </si>
  <si>
    <t>4</t>
  </si>
  <si>
    <t>5</t>
  </si>
  <si>
    <t>6</t>
  </si>
  <si>
    <t>6.1</t>
  </si>
  <si>
    <t>6.2</t>
  </si>
  <si>
    <t>7</t>
  </si>
  <si>
    <t>7.1</t>
  </si>
  <si>
    <t>7.2</t>
  </si>
  <si>
    <t>II</t>
  </si>
  <si>
    <t>3.1</t>
  </si>
  <si>
    <t>3.2</t>
  </si>
  <si>
    <t>III</t>
  </si>
  <si>
    <t>8</t>
  </si>
  <si>
    <t>B</t>
  </si>
  <si>
    <t>6.3</t>
  </si>
  <si>
    <t>C</t>
  </si>
  <si>
    <t>CHỈ TIÊU</t>
  </si>
  <si>
    <t>NGÂN SÁCH NHÀ NƯỚC</t>
  </si>
  <si>
    <t xml:space="preserve">NGUỒN NGÂN SÁCH TRONG NƯỚC THUỘC NGÂN SÁCH CẤP </t>
  </si>
  <si>
    <t>Số dư kinh phí năm trước chuyển sang (101=102+105)</t>
  </si>
  <si>
    <t>Kinh phí được giao tự chủ (102=103+104)</t>
  </si>
  <si>
    <t>- Kinh phí đã nhận</t>
  </si>
  <si>
    <t>- Dự toán còn dư ở Kho bạc</t>
  </si>
  <si>
    <t>Kinh phí không được giao tự chủ (105=106+107)</t>
  </si>
  <si>
    <t>Dự toán được giao trong năm (108=109+110)</t>
  </si>
  <si>
    <t>- Kinh phí được giao tự chủ</t>
  </si>
  <si>
    <t>- Kinh phí không được giao tự chủ</t>
  </si>
  <si>
    <t>Tổng số được sử dụng trong năm (111=112+113)</t>
  </si>
  <si>
    <t>- Kinh phí được giao tự chủ (112=102+109)</t>
  </si>
  <si>
    <t>- Kinh phí không được giao tự chủ (113=105+110)</t>
  </si>
  <si>
    <t>Kinh phí thực nhận trong năm (114=115+16)</t>
  </si>
  <si>
    <t>Kinh phí đề nghị quyết toán (117=118+119)</t>
  </si>
  <si>
    <t>Kinh phí giảm trong năm (120=121+125)</t>
  </si>
  <si>
    <t>Kinh phí được giao tự chủ (121=122+123+124)</t>
  </si>
  <si>
    <t>- Đã nộp NSNN</t>
  </si>
  <si>
    <t>- Còn phải nộp NSNN (123=103+115-118-122-131)</t>
  </si>
  <si>
    <t>- Dự toán bị hủy (124=104+109-115-132)</t>
  </si>
  <si>
    <t>Kinh phí không được giao tự chủ (125=126+127+128)</t>
  </si>
  <si>
    <t>- Còn phải nộp NSNN (127=106+116-119-126-134)</t>
  </si>
  <si>
    <t>- Dự toán bị hủy (128=107+110-116-135)</t>
  </si>
  <si>
    <t>Số dư kinh phí được phép chuyển sang năm sau sử dụng và quyết toán (129=130+133)</t>
  </si>
  <si>
    <t>Kinh phí được giao tự chủ (130=131+132)</t>
  </si>
  <si>
    <t>Kinh phí không được giao tự chủ (133=134+135)</t>
  </si>
  <si>
    <t>- Dự toán còn lại ở Kho bạc</t>
  </si>
  <si>
    <t>NGUỒN VỐN VIỆN TRỢ</t>
  </si>
  <si>
    <t>Số dư kinh phí năm trước chuyển sang (136=137+138)</t>
  </si>
  <si>
    <t>Số dư kinh phí năm trước đã được giao dự toán nhưng chưa đủ điều kiện quyết toán chuyển sang</t>
  </si>
  <si>
    <t>Số dư kinh phí năm trước đã nhận nhưng chưa được giao dự toán chuyển sang</t>
  </si>
  <si>
    <t>Dự toán được giao trong năm</t>
  </si>
  <si>
    <t>Tổng kinh phí đã nhận viện trợ trong năm (140=141+142)</t>
  </si>
  <si>
    <t>- Số đã ghi thu, ghi chi</t>
  </si>
  <si>
    <t>- Số chưa thực hiện ghi thu, ghi chi</t>
  </si>
  <si>
    <t>Kinh phí được sử dụng trong năm (143=136+140)</t>
  </si>
  <si>
    <t>Kinh phí đề nghị quyết toán</t>
  </si>
  <si>
    <t>Kinh phí giảm trong năm</t>
  </si>
  <si>
    <t>Số dư kinh phí được phép chuyển sang năm sau sử dụng và quyết toán (146=143-144-145=147+148)</t>
  </si>
  <si>
    <t>Số dư kinh phí đã được giao dự toán nhưng chưa đủ điều kiện quyết toán chuyển sang năm sau</t>
  </si>
  <si>
    <t>Số dư kinh phí đã nhận nhưng chưa được giao dự toán chuyển sang năm sau</t>
  </si>
  <si>
    <t>NGUỒN VAY NỢ NƯỚC NGOÀI</t>
  </si>
  <si>
    <t>Số dư kinh phí năm trước chuyển sang (149=150+151)</t>
  </si>
  <si>
    <t>- Kinh phí đã ghi tạm ứng</t>
  </si>
  <si>
    <t>- Số dư dự toán</t>
  </si>
  <si>
    <t>Tổng số được sử dụng trong năm (153=149+152)</t>
  </si>
  <si>
    <t>Tổng kinh phí từ nguồn vay đã nhận trong năm(154=155+156)</t>
  </si>
  <si>
    <t>- Số đã hạch toán tạm ứng NSNN</t>
  </si>
  <si>
    <t>- Số đã hạch toán ghi chi NSNN</t>
  </si>
  <si>
    <t>Kinh phí đơn vị đã sử dụng đề nghị quyết toán</t>
  </si>
  <si>
    <t>Kinh phí giảm trong năm (158=159+160+161)</t>
  </si>
  <si>
    <t>- Còn phải nộp NSNN (160=150+154-157-159-163)</t>
  </si>
  <si>
    <t>- Dự toán bị hủy (161=151+152-154-164)</t>
  </si>
  <si>
    <t>Kinh phí được phép chuyển sang năm sau sử dụng và quyết toán (162=163+164)</t>
  </si>
  <si>
    <t>Số đã giải ngân, rút vốn chưa hạch toán NSNN</t>
  </si>
  <si>
    <t>NGUỒN PHÍ ĐƯỢC KHẤU TRỪ ĐỂ LẠI</t>
  </si>
  <si>
    <t>Số dư kinh phí chưa sử dụng năm trước chuyển sang (166=167+168+169)</t>
  </si>
  <si>
    <t>- Kinh phí chưa được cấp có thẩm quyền giao dự toán chi</t>
  </si>
  <si>
    <t>Dự toán được giao trong năm (170=171+172)</t>
  </si>
  <si>
    <t>Số thu được trong năm (173=174+175+176)</t>
  </si>
  <si>
    <t>Tổng số kinh phí được sử dụng trong năm (177=178+179)</t>
  </si>
  <si>
    <t>Số kinh phí đã sử dụng đề nghị quyết toán (180=181+182)</t>
  </si>
  <si>
    <t>Kinh phí giảm trong năm (183=184+187+190)</t>
  </si>
  <si>
    <t>Kinh phí được giao tự chủ (184=185+186)</t>
  </si>
  <si>
    <t>- Còn phải nộp NSNN</t>
  </si>
  <si>
    <t>Kinh phí không được giao tự chủ (187=188+189)</t>
  </si>
  <si>
    <t>Kinh phí chưa được cấp có thẩm quyền giao dự toán chi (190=191+192)</t>
  </si>
  <si>
    <t>Số dư kinh phí được phép chuyển sang năm sau sử dụng và quyết toán (193=194+195+196)</t>
  </si>
  <si>
    <t>- Kinh phí được giao tự chủ (194=178-181-184)</t>
  </si>
  <si>
    <t>- Kinh phí không được giao tự chủ (195=179-182-187)</t>
  </si>
  <si>
    <t>- Kinh phí chưa được cấp có thuẩn quyền giao dự toán chi</t>
  </si>
  <si>
    <t>NGUỒN KINH PHÍ HOẠT ĐỘNG NGHIỆP VỤ</t>
  </si>
  <si>
    <t>Số dư kinh phí chưa sử dụng năm trước chuyển sang (197=198+199)</t>
  </si>
  <si>
    <t>Dự toán được giao trong năm (200=201+202)</t>
  </si>
  <si>
    <t>Số thu được trong năm (203=204+205)</t>
  </si>
  <si>
    <t>Tổng số kinh phí được sử dụng trong năm (206=207+208)</t>
  </si>
  <si>
    <t>- Kinh phí được giao tự chủ (207=198+204)</t>
  </si>
  <si>
    <t>- Kinh phí không được giao tự chủ (208=199+205)</t>
  </si>
  <si>
    <t>Số kinh phí đã sử dụng đề nghị quyết toán (209=210+211)</t>
  </si>
  <si>
    <t>Kinh phí giảm trong năm (212=213+214)</t>
  </si>
  <si>
    <t>Số dư kinh phí được phép chuyển sang năm sau sử dụng và quyết toán (215=216+217)</t>
  </si>
  <si>
    <t>- Kinh phí được giao tự chủ (216=207-210-213)</t>
  </si>
  <si>
    <t>- Kinh phí không được giao tự chủ (217=208-211-214)</t>
  </si>
  <si>
    <t>MÃ 
SỐ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</si>
  <si>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</si>
  <si>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</si>
  <si>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</si>
  <si>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</si>
  <si>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</si>
  <si>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</si>
  <si>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</si>
  <si>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</si>
  <si>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</si>
  <si>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</si>
  <si>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</si>
  <si>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</si>
  <si>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</si>
  <si>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</si>
  <si>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</si>
  <si>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</si>
  <si>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</si>
  <si>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</si>
  <si>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</si>
  <si>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</si>
  <si>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</si>
  <si>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</si>
  <si>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</si>
  <si>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</si>
  <si>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</si>
  <si>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</si>
  <si>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</si>
  <si>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</si>
  <si>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</si>
  <si>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</si>
  <si>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</si>
  <si>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</si>
  <si>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</si>
  <si>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</si>
  <si>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</si>
  <si>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</si>
  <si>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</si>
  <si>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</si>
  <si>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</si>
  <si>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</si>
  <si>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</si>
  <si>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</si>
  <si>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</si>
  <si>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</si>
  <si>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</si>
  <si>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</si>
  <si>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</si>
  <si>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</si>
  <si>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</si>
  <si>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</si>
  <si>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</si>
  <si>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</si>
  <si>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</si>
  <si>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</si>
  <si>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</si>
  <si>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</si>
  <si>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</si>
  <si>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</si>
  <si>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</si>
  <si>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</si>
  <si>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</si>
  <si>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</si>
  <si>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</si>
  <si>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</si>
  <si>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</si>
  <si>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</si>
  <si>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</si>
  <si>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</si>
  <si>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</si>
  <si>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</si>
  <si>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</si>
  <si>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</si>
  <si>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</si>
  <si>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</si>
  <si>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</si>
  <si>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</si>
  <si>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</si>
  <si>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</si>
  <si>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</si>
  <si>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</si>
  <si>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</si>
  <si>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</si>
  <si>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</si>
  <si>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</si>
  <si>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</si>
  <si>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</si>
  <si>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</si>
  <si>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</si>
  <si>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</si>
  <si>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</si>
  <si>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</si>
  <si>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</si>
  <si>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</si>
  <si>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</si>
  <si>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</si>
  <si>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</si>
  <si>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</si>
  <si>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</si>
  <si>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</si>
  <si>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</si>
  <si>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</si>
  <si>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</si>
  <si>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</si>
  <si>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</si>
  <si>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</si>
  <si>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</si>
  <si>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</si>
  <si>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</si>
  <si>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</si>
  <si>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</si>
  <si>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</si>
  <si>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</si>
  <si>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</si>
  <si>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</si>
  <si>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</si>
  <si>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</si>
  <si>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</si>
  <si>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TỔNG SỐ</t>
  </si>
  <si>
    <t>LOẠI 070
KHOẢN 093</t>
  </si>
  <si>
    <t xml:space="preserve">LOẠI 
KHOẢN </t>
  </si>
  <si>
    <t>Đơn vị: Đồng</t>
  </si>
  <si>
    <t>QUYẾT TOÁN CHI NGÂN SÁCH NĂM 2025</t>
  </si>
  <si>
    <t>PHẦN II</t>
  </si>
  <si>
    <t>Loại</t>
  </si>
  <si>
    <t>Khoản</t>
  </si>
  <si>
    <t>Mục</t>
  </si>
  <si>
    <t>Tiểu mục</t>
  </si>
  <si>
    <t>Nội dung chi</t>
  </si>
  <si>
    <t>Tổng số</t>
  </si>
  <si>
    <t>Nguồn NSNN</t>
  </si>
  <si>
    <t>NGUỒN PHÍ ĐƯỢC KHẤU TRỪ, ĐỂ LẠI</t>
  </si>
  <si>
    <t>NSNN trong nước</t>
  </si>
  <si>
    <t>Viện trợ</t>
  </si>
  <si>
    <t>Vay nợ nước ngoài</t>
  </si>
  <si>
    <t>D</t>
  </si>
  <si>
    <t>E</t>
  </si>
  <si>
    <t>I. Kinh phí được giao tự chủ</t>
  </si>
  <si>
    <t>070</t>
  </si>
  <si>
    <t>093</t>
  </si>
  <si>
    <t>6000</t>
  </si>
  <si>
    <t>Tiền lương</t>
  </si>
  <si>
    <t>6001</t>
  </si>
  <si>
    <t>Lương theo ngạch, bậc</t>
  </si>
  <si>
    <t>6050</t>
  </si>
  <si>
    <t>Tiền công trả cho vị trí lao động thường xuyên theo hợp đồng</t>
  </si>
  <si>
    <t>6051</t>
  </si>
  <si>
    <t>6100</t>
  </si>
  <si>
    <t>Phụ cấp lương</t>
  </si>
  <si>
    <t>6101</t>
  </si>
  <si>
    <t>Phụ cấp chức vụ</t>
  </si>
  <si>
    <t>6105</t>
  </si>
  <si>
    <t>Phụ cấp làm đêm; làm thêm giờ</t>
  </si>
  <si>
    <t>6112</t>
  </si>
  <si>
    <t>Phụ cấp ưu đãi nghề</t>
  </si>
  <si>
    <t>6113</t>
  </si>
  <si>
    <t>Phụ cấp trách nhiệm theo nghề, theo công việc</t>
  </si>
  <si>
    <t>6115</t>
  </si>
  <si>
    <t>Phụ cấp thâm niên vượt khung; phụ cấp thâm niên nghề</t>
  </si>
  <si>
    <t>6149</t>
  </si>
  <si>
    <t>Phụ cấp khác</t>
  </si>
  <si>
    <t>6300</t>
  </si>
  <si>
    <t>Các khoản đóng góp</t>
  </si>
  <si>
    <t>6301</t>
  </si>
  <si>
    <t>Bảo hiểm xã hội</t>
  </si>
  <si>
    <t>6302</t>
  </si>
  <si>
    <t>Bảo hiểm y tế</t>
  </si>
  <si>
    <t>6303</t>
  </si>
  <si>
    <t>Kinh phí công đoàn</t>
  </si>
  <si>
    <t>6304</t>
  </si>
  <si>
    <t>Bảo hiểm thất nghiệp</t>
  </si>
  <si>
    <t>6500</t>
  </si>
  <si>
    <t>Thanh toán dịch vụ công cộng</t>
  </si>
  <si>
    <t>6503</t>
  </si>
  <si>
    <t>Tiền nhiên liệu</t>
  </si>
  <si>
    <t>6504</t>
  </si>
  <si>
    <t>Tiền vệ sinh, môi trường</t>
  </si>
  <si>
    <t>6550</t>
  </si>
  <si>
    <t>Vật tư văn phòng</t>
  </si>
  <si>
    <t>6551</t>
  </si>
  <si>
    <t>Văn phòng phẩm</t>
  </si>
  <si>
    <t>6552</t>
  </si>
  <si>
    <t>Mua sắm công cụ, dụng cụ văn phòng</t>
  </si>
  <si>
    <t>6553</t>
  </si>
  <si>
    <t>Khoán văn phòng phẩm</t>
  </si>
  <si>
    <t>6599</t>
  </si>
  <si>
    <t>Vật tư văn phòng khác</t>
  </si>
  <si>
    <t>6600</t>
  </si>
  <si>
    <t>Thông tin, tuyên truyền, liên lạc</t>
  </si>
  <si>
    <t>6601</t>
  </si>
  <si>
    <t>Cước phí điện thoại (không bao gồm khoán điện thoại); thuê bao đường điện thoại; fax</t>
  </si>
  <si>
    <t>6603</t>
  </si>
  <si>
    <t>Cước phí bưu chính</t>
  </si>
  <si>
    <t>6605</t>
  </si>
  <si>
    <t>Thuê bao kênh vệ tinh; thuê bao cáp truyền hình; cước phí Internet; thuê đường truyền mạng</t>
  </si>
  <si>
    <t>6606</t>
  </si>
  <si>
    <t>Tuyên truyền; quảng cáo</t>
  </si>
  <si>
    <t>6618</t>
  </si>
  <si>
    <t>Khoán điện thoại</t>
  </si>
  <si>
    <t>6649</t>
  </si>
  <si>
    <t>Khác</t>
  </si>
  <si>
    <t>6650</t>
  </si>
  <si>
    <t>Hội nghị</t>
  </si>
  <si>
    <t>6699</t>
  </si>
  <si>
    <t>Chi phí khác</t>
  </si>
  <si>
    <t>6700</t>
  </si>
  <si>
    <t>Công tác phí</t>
  </si>
  <si>
    <t>6701</t>
  </si>
  <si>
    <t>Tiền vé máy bay, tàu, xe</t>
  </si>
  <si>
    <t>6702</t>
  </si>
  <si>
    <t>Phụ cấp công tác phí</t>
  </si>
  <si>
    <t>6703</t>
  </si>
  <si>
    <t>Tiền thuê phòng ngủ</t>
  </si>
  <si>
    <t>6704</t>
  </si>
  <si>
    <t>Khoán công tác phí</t>
  </si>
  <si>
    <t>6750</t>
  </si>
  <si>
    <t>Chi phí thuê mướn</t>
  </si>
  <si>
    <t>6751</t>
  </si>
  <si>
    <t>Thuê phương tiện vận chuyển</t>
  </si>
  <si>
    <t>6754</t>
  </si>
  <si>
    <t>Thuê thiết bị các loại</t>
  </si>
  <si>
    <t>6756</t>
  </si>
  <si>
    <t>Thuê chuyên gia và giảng viên trong nước</t>
  </si>
  <si>
    <t>6758</t>
  </si>
  <si>
    <t>Thuê đào tạo lại cán bộ</t>
  </si>
  <si>
    <t>6799</t>
  </si>
  <si>
    <t>Chi phí thuê mướn khác</t>
  </si>
  <si>
    <t>6900</t>
  </si>
  <si>
    <t>Sửa chữa, duy tu tài sản phục vụ công tác chuyên môn và các công trình cơ sở hạ tầng</t>
  </si>
  <si>
    <t>6901</t>
  </si>
  <si>
    <t>Ô tô dùng chung</t>
  </si>
  <si>
    <t>6907</t>
  </si>
  <si>
    <t>Nhà cửa</t>
  </si>
  <si>
    <t>6912</t>
  </si>
  <si>
    <t>Các thiết bị công nghệ thông tin</t>
  </si>
  <si>
    <t>6913</t>
  </si>
  <si>
    <t>Tài sản và thiết bị văn phòng</t>
  </si>
  <si>
    <t>6921</t>
  </si>
  <si>
    <t>Đường điện, cấp thoát nước</t>
  </si>
  <si>
    <t>6949</t>
  </si>
  <si>
    <t>Các tài sản và công trình hạ tầng cơ sở khác</t>
  </si>
  <si>
    <t>6950</t>
  </si>
  <si>
    <t>Mua sắm tài sản phục vụ công tác chuyên môn</t>
  </si>
  <si>
    <t>6955</t>
  </si>
  <si>
    <t>7000</t>
  </si>
  <si>
    <t>Chi phí nghiệp vụ chuyên môn của từng ngành</t>
  </si>
  <si>
    <t>7001</t>
  </si>
  <si>
    <t>Chi mua hàng hóa, vật tư</t>
  </si>
  <si>
    <t>7050</t>
  </si>
  <si>
    <t>Mua sắm tài sản vô hình</t>
  </si>
  <si>
    <t>7053</t>
  </si>
  <si>
    <t>Mua, bảo trì phần mềm công nghệ thông tin</t>
  </si>
  <si>
    <t>7750</t>
  </si>
  <si>
    <t>Chi khác</t>
  </si>
  <si>
    <t>7756</t>
  </si>
  <si>
    <t>Chi các khoản phí và lệ phí</t>
  </si>
  <si>
    <t>7799</t>
  </si>
  <si>
    <t>Chi các khoản khác</t>
  </si>
  <si>
    <t>7850</t>
  </si>
  <si>
    <t>Chi cho công tác Đảng ở tổ chức Đảng cơ sở và các cấp trên cơ sở, các đơn vị hành chính, sự nghiệp</t>
  </si>
  <si>
    <t>7854</t>
  </si>
  <si>
    <t>Chi thanh toán các dịch vụ công cộng, vật tư văn phòng, thông tin tuyên truyền, liên lạc; chi đào tạo, bồi dưỡng nghiệp vụ, công tác Đảng, các chi phí Đảng vụ khác và phụ cấp cấp ủy</t>
  </si>
  <si>
    <t>II. Kinh phí không được giao tự chủ</t>
  </si>
  <si>
    <t>6150</t>
  </si>
  <si>
    <t>Học bổng và hỗ trợ khác cho học sinh, sinh viên, cán bộ đi học</t>
  </si>
  <si>
    <t>6152</t>
  </si>
  <si>
    <t>Học sinh dân tộc nội trú</t>
  </si>
  <si>
    <t>6400</t>
  </si>
  <si>
    <t>Các khoản thanh toán khác cho cá nhân</t>
  </si>
  <si>
    <t>6449</t>
  </si>
  <si>
    <t>7766</t>
  </si>
  <si>
    <t>Cấp bù học phí cho cơ sở giáo dục đào tạo theo chế độ</t>
  </si>
  <si>
    <t>8000</t>
  </si>
  <si>
    <t>Chi hỗ trợ và giải quyết việc làm</t>
  </si>
  <si>
    <t>8006</t>
  </si>
  <si>
    <t>Chi tinh giản biên chế</t>
  </si>
  <si>
    <t>TỔNG CỘNG</t>
  </si>
  <si>
    <t>TỔNG HỢP TÌNH HÌNH THỰC HIỆN CẢI CÁCH TIỀN LƯƠNG NĂM 2025</t>
  </si>
  <si>
    <t>ĐVT: Đồng</t>
  </si>
  <si>
    <t xml:space="preserve">Nội dung </t>
  </si>
  <si>
    <t>Nguồn CCTL năm 2024
 mang sang</t>
  </si>
  <si>
    <t>Nguồn CCTL 
năm 2025</t>
  </si>
  <si>
    <t>Nhu cầu
 CCTL 2025 (tăng lương)</t>
  </si>
  <si>
    <t>Nhu cầu
 CCTL 2025 (khen thưởng)</t>
  </si>
  <si>
    <t>Nguồn CCTL chuyển sang 2026</t>
  </si>
  <si>
    <t>Ghi chú</t>
  </si>
  <si>
    <t>Tổng cộng</t>
  </si>
  <si>
    <t xml:space="preserve">Nguồn ngân sách (10% CCTL) </t>
  </si>
  <si>
    <t>Nguồn thu</t>
  </si>
  <si>
    <t>Đơn vị tính: đồng chẵn.</t>
  </si>
  <si>
    <t>Chỉ tiêu</t>
  </si>
  <si>
    <t>Mã số</t>
  </si>
  <si>
    <t>Thuyết minh</t>
  </si>
  <si>
    <t>Năm nay</t>
  </si>
  <si>
    <t>Năm trước</t>
  </si>
  <si>
    <t>Hoạt động hành chính, sự nghiệp</t>
  </si>
  <si>
    <t>Doanh thu (01=02+03+04)</t>
  </si>
  <si>
    <t>01</t>
  </si>
  <si>
    <t>IV/1/1.1</t>
  </si>
  <si>
    <t>a. Từ NSNN cấp</t>
  </si>
  <si>
    <t>02</t>
  </si>
  <si>
    <t>IV/1/1.1/a</t>
  </si>
  <si>
    <t>b. Từ nguồn viện trợ, vay nợ nước ngoài</t>
  </si>
  <si>
    <t>03</t>
  </si>
  <si>
    <t>c. Từ nguồn phí được khấu trừ, để lại</t>
  </si>
  <si>
    <t>04</t>
  </si>
  <si>
    <t>Chi phí (05=06+07+08)</t>
  </si>
  <si>
    <t>05</t>
  </si>
  <si>
    <t>IV/1/1.2</t>
  </si>
  <si>
    <t>a. Chi phí hoạt động</t>
  </si>
  <si>
    <t>06</t>
  </si>
  <si>
    <t>IV/1/1.2/a,IV/1/1.2/b</t>
  </si>
  <si>
    <t>b. Chi phí từ nguồn viện trợ, vay nợ nước ngoài</t>
  </si>
  <si>
    <t>07</t>
  </si>
  <si>
    <t>IV/1/1.2/c</t>
  </si>
  <si>
    <t>c. Chi phí hoạt động thu phí</t>
  </si>
  <si>
    <t>08</t>
  </si>
  <si>
    <t>IV/1/1.2/d</t>
  </si>
  <si>
    <t>Thặng dư, thâm hụt (09=01-05)</t>
  </si>
  <si>
    <t>09</t>
  </si>
  <si>
    <t>Hoạt động sản xuất kinh doanh, dịch vụ</t>
  </si>
  <si>
    <t>Doanh thu</t>
  </si>
  <si>
    <t>10</t>
  </si>
  <si>
    <t>IV/2/a</t>
  </si>
  <si>
    <t>Chi phí</t>
  </si>
  <si>
    <t>11</t>
  </si>
  <si>
    <t>IV/2/b</t>
  </si>
  <si>
    <t>Thặng dư / Thâm hụt (12=10-11)</t>
  </si>
  <si>
    <t>12</t>
  </si>
  <si>
    <t>Hoạt động tài chính</t>
  </si>
  <si>
    <t>20</t>
  </si>
  <si>
    <t>IV/3/a</t>
  </si>
  <si>
    <t>21</t>
  </si>
  <si>
    <t>IV/3/b</t>
  </si>
  <si>
    <t xml:space="preserve"> Thặng dư / thâm hụt (22=20-21)</t>
  </si>
  <si>
    <t>22</t>
  </si>
  <si>
    <t>IV</t>
  </si>
  <si>
    <t>Hoạt động khác</t>
  </si>
  <si>
    <t xml:space="preserve"> Thu nhập khác</t>
  </si>
  <si>
    <t>30</t>
  </si>
  <si>
    <t>IV/4/a</t>
  </si>
  <si>
    <t xml:space="preserve"> Chi phí khác</t>
  </si>
  <si>
    <t>31</t>
  </si>
  <si>
    <t>IV/4/b</t>
  </si>
  <si>
    <t xml:space="preserve"> Thặng dư / thâm hụt (32=30-31)</t>
  </si>
  <si>
    <t>32</t>
  </si>
  <si>
    <t>V</t>
  </si>
  <si>
    <t xml:space="preserve"> Chi phí thuế TNDN</t>
  </si>
  <si>
    <t>40</t>
  </si>
  <si>
    <t>IV/5</t>
  </si>
  <si>
    <t>VI</t>
  </si>
  <si>
    <t xml:space="preserve"> Thặng dư/thâm hụt trong năm (50=09+12+22+32-40)</t>
  </si>
  <si>
    <t>50</t>
  </si>
  <si>
    <t xml:space="preserve"> Sử dụng kinh phí tiết kiệm của đơn vị hành chính</t>
  </si>
  <si>
    <t>51</t>
  </si>
  <si>
    <t>Phân phối cho các quỹ</t>
  </si>
  <si>
    <t>52</t>
  </si>
  <si>
    <t>Kinh phí cải cách tiền lương</t>
  </si>
  <si>
    <t>53</t>
  </si>
  <si>
    <t xml:space="preserve"> KẾT QUẢ HOẠT ĐỘNG NĂM 2025</t>
  </si>
  <si>
    <t>ĐỐI CHIẾU SỐ LIỆU</t>
  </si>
  <si>
    <t>5.151.303.839</t>
  </si>
  <si>
    <t>Quỹ học bổng HS-SV</t>
  </si>
  <si>
    <t>54</t>
  </si>
  <si>
    <t>Đơn vị  báo cáo: Trường Cao đẳng Y tế Khánh Hoà</t>
  </si>
  <si>
    <t>BẢNG TỔNG HỢP PHÂN TÍCH QUYẾT TOÁN NSNN NĂM 2025</t>
  </si>
  <si>
    <t>Phụ lục 01</t>
  </si>
  <si>
    <t>Đvt: đồng</t>
  </si>
  <si>
    <t>Tên đơn vị/Nội dung</t>
  </si>
  <si>
    <t>Loại - Khoản</t>
  </si>
  <si>
    <t>Nguồn (12,13,14,15)</t>
  </si>
  <si>
    <t>Dự toán năm trước chuyển sang</t>
  </si>
  <si>
    <t>Dự toán giao đầu năm 2025
 (chưa trừ 10% tiết kiệm NS giữ)</t>
  </si>
  <si>
    <t>Dự toán điều chỉnh</t>
  </si>
  <si>
    <t>Dự toán bổ sung theo Quyết định của UBND tỉnh</t>
  </si>
  <si>
    <t>Dự toán được sử dụng trong năm</t>
  </si>
  <si>
    <t>Quyết toán</t>
  </si>
  <si>
    <t>DT còn lại</t>
  </si>
  <si>
    <t>DT giữ lại</t>
  </si>
  <si>
    <t>Chuyển nguồn năm sau</t>
  </si>
  <si>
    <t xml:space="preserve"> Số hủy tại KBNN</t>
  </si>
  <si>
    <t>Dự toán giao đầu năm 2025 (chưa trừ 10% tiết kiệm NS giữ)</t>
  </si>
  <si>
    <t>10% tiết kiệm NS giữ</t>
  </si>
  <si>
    <t xml:space="preserve">Số Quyết định </t>
  </si>
  <si>
    <t>Tăng (+)</t>
  </si>
  <si>
    <t>Giảm (-)</t>
  </si>
  <si>
    <t>Số Quyết định</t>
  </si>
  <si>
    <t>Dự toán bổ sung</t>
  </si>
  <si>
    <t>13=5+6-7+9-10+12</t>
  </si>
  <si>
    <t>15=13-14</t>
  </si>
  <si>
    <t>18=16-17</t>
  </si>
  <si>
    <t>Trường Cao đẳng Y tế Khánh Hòa</t>
  </si>
  <si>
    <t>3321/QĐ-UBND ngày 23/12/2024</t>
  </si>
  <si>
    <t>Kinh phí tự chủ</t>
  </si>
  <si>
    <t>2830/QĐ-UBND ngày 31/12/2025</t>
  </si>
  <si>
    <t>Kinh phí tiền lương theo Nghị định 38/2019/NĐ-CP</t>
  </si>
  <si>
    <t>070-093</t>
  </si>
  <si>
    <t>2695/QĐ-UBND ngày 25/12/2025</t>
  </si>
  <si>
    <t xml:space="preserve">Kinh phí hoạt động theo định mức </t>
  </si>
  <si>
    <t>Cải cách tiền lương</t>
  </si>
  <si>
    <t xml:space="preserve">Kinh phí không thực hiện chế độ tự chủ </t>
  </si>
  <si>
    <t>Bổ sung chế độ Lễ, Tết Nguyên đán</t>
  </si>
  <si>
    <t xml:space="preserve"> 76/QĐ-UBND ngày 13/01/2025 </t>
  </si>
  <si>
    <t>Kinh phí học bổng dân tộc thiểu số</t>
  </si>
  <si>
    <t xml:space="preserve">Kinh phí thuê dịch vụ bảo vệ Hòn Nghê </t>
  </si>
  <si>
    <t>công văn 427/CĐYT về việc báo cáo tiết kiệm 10% chi thường xuyên (NQ 173/NQ-CP ngày 13/6/2025</t>
  </si>
  <si>
    <t xml:space="preserve">Kinh phí đi lại </t>
  </si>
  <si>
    <t>070-094</t>
  </si>
  <si>
    <t xml:space="preserve">1288/QĐ-UBND ngày 24/09/2025 </t>
  </si>
  <si>
    <t>Kinh phí nguồn 178</t>
  </si>
  <si>
    <t>1785/QĐ-UBND ngày 26/6/2025</t>
  </si>
  <si>
    <t>Kinh phí giữ lại</t>
  </si>
  <si>
    <t>Phụ lục 03</t>
  </si>
  <si>
    <t>BẢNG XÁC ĐỊNH DỰ TOÁN CHI NGÂN SÁCH NĂM 2025 
THEO SỐ LƯỢNG HỌC SINH - SINH VIÊN THỰC TẾ</t>
  </si>
  <si>
    <t>Nội dung</t>
  </si>
  <si>
    <t>Dự toán</t>
  </si>
  <si>
    <t>Dự toán 
bổ sung</t>
  </si>
  <si>
    <t xml:space="preserve">Tổng dự toán </t>
  </si>
  <si>
    <t>Chênh lệch</t>
  </si>
  <si>
    <t>Số lượng HS-SV</t>
  </si>
  <si>
    <t xml:space="preserve">Tính theo số HS-SV thực tế bình quân </t>
  </si>
  <si>
    <t>Kinh phí theo số học sinh thực tế</t>
  </si>
  <si>
    <t>Tổng cộng (Nguồn 13, 14)</t>
  </si>
  <si>
    <t>Kinh phí hoạt động theo định mức (nguồn 13)</t>
  </si>
  <si>
    <t>- Số học sinh đầu năm (12 tháng):</t>
  </si>
  <si>
    <t>+ Hệ cao đẳng</t>
  </si>
  <si>
    <t>+ Hệ trung cấp</t>
  </si>
  <si>
    <t>- Số học sinh tuyển mới (04 tháng học):</t>
  </si>
  <si>
    <t>- Số học sinh tốt nghiệp (08 tháng học):</t>
  </si>
  <si>
    <t>- Số học sinh tính theo tháng học thực tế</t>
  </si>
  <si>
    <t>- Định mức 01 HS</t>
  </si>
  <si>
    <t>- Cộng kinh phí theo HS</t>
  </si>
  <si>
    <t>Tính lại 10% CCTL</t>
  </si>
  <si>
    <t>Giảm trừ theo phương án của Bộ Tài chính</t>
  </si>
  <si>
    <t xml:space="preserve">Giảm dự toán chi thường xuyên   </t>
  </si>
  <si>
    <t xml:space="preserve">Giảm trừ theo Thông báo xét duyệt QT </t>
  </si>
  <si>
    <t>Kinh phí cải cách tiền lương (nguồn 14)</t>
  </si>
  <si>
    <t>Kinh phí hoạt động theo 
học sinh</t>
  </si>
  <si>
    <t>Giảm học phí ngành nghề độc hại theoNĐ238/2025/NĐ-CP</t>
  </si>
  <si>
    <t xml:space="preserve">Cấp bù học phí theo Nghị định 238/2025/NĐ-CP </t>
  </si>
  <si>
    <t>SỐ LIỆU KIỂM TRA</t>
  </si>
  <si>
    <t>PHẦN I - TỔNG HỢP TÌNH HÌNH KINH PHÍ</t>
  </si>
  <si>
    <t>Mẫu biểu 2c</t>
  </si>
  <si>
    <t>Mẫu biểu 2b</t>
  </si>
  <si>
    <t>(Kèm theo thông báo quyết toán ngân sách năm 2025 số 890/TB-CĐYT ngày 07/09/2026 của Trường Cao đẳng Y tế Khánh Hoà)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</si>
</sst>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43" formatCode="_-* #,##0.00_-;\-* #,##0.00_-;_-* &quot;-&quot;??_-;_-@_-"/>
    <numFmt numFmtId="164" formatCode="_(* #,##0_);_(* \(#,##0\);_(* &quot;-&quot;??_);_(@_)"/>
    <numFmt numFmtId="165" formatCode="#,##0.000"/>
  </numFmts>
  <fonts count="51" x14ac:knownFonts="1">
    <font>
      <sz val="11"/>
      <color rgb="FF000000"/>
      <name val="Calibri"/>
    </font>
    <font>
      <sz val="11"/>
      <color rgb="FF000000"/>
      <name val="Times New Roman"/>
    </font>
    <font>
      <i/>
      <sz val="9"/>
      <color rgb="FF000000"/>
      <name val="Times New Roman"/>
    </font>
    <font>
      <i/>
      <sz val="10"/>
      <color rgb="FF000000"/>
      <name val="Times New Roman"/>
    </font>
    <font>
      <sz val="11"/>
      <color rgb="FF000000"/>
      <name val="Calibri"/>
    </font>
    <font>
      <sz val="11"/>
      <color rgb="FF000000"/>
      <name val="Times New Roman"/>
      <family val="1"/>
      <scheme val="major"/>
    </font>
    <font>
      <b/>
      <sz val="11"/>
      <color rgb="FF000000"/>
      <name val="Times New Roman"/>
      <family val="1"/>
      <scheme val="major"/>
    </font>
    <font>
      <b/>
      <sz val="14"/>
      <color rgb="FF000000"/>
      <name val="Times New Roman"/>
      <family val="1"/>
      <scheme val="major"/>
    </font>
    <font>
      <b/>
      <sz val="13"/>
      <name val="Times New Roman"/>
      <family val="1"/>
    </font>
    <font>
      <sz val="12"/>
      <name val="Times New Roman"/>
      <family val="1"/>
    </font>
    <font>
      <i/>
      <sz val="12"/>
      <name val="Times New Roman"/>
      <family val="1"/>
    </font>
    <font>
      <b/>
      <sz val="14"/>
      <name val="Times New Roman"/>
      <family val="1"/>
    </font>
    <font>
      <sz val="10"/>
      <name val="Arial"/>
      <family val="2"/>
    </font>
    <font>
      <i/>
      <sz val="14"/>
      <name val="Times New Roman"/>
      <family val="1"/>
    </font>
    <font>
      <sz val="14"/>
      <name val="Times New Roman"/>
      <family val="1"/>
    </font>
    <font>
      <b/>
      <sz val="13"/>
      <color indexed="8"/>
      <name val="Times New Roman"/>
      <family val="1"/>
    </font>
    <font>
      <b/>
      <sz val="14"/>
      <color rgb="FF000000"/>
      <name val="Times New Roman"/>
    </font>
    <font>
      <b/>
      <sz val="12"/>
      <color rgb="FF000000"/>
      <name val="Times New Roman"/>
    </font>
    <font>
      <sz val="12"/>
      <color rgb="FF000000"/>
      <name val="Times New Roman"/>
    </font>
    <font>
      <b/>
      <sz val="14"/>
      <color rgb="FF000000"/>
      <name val="Times New Roman"/>
      <family val="1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  <font>
      <b/>
      <sz val="12"/>
      <name val="Times New Roman"/>
      <family val="1"/>
    </font>
    <font>
      <sz val="11"/>
      <color rgb="FF000000"/>
      <name val="Times New Roman"/>
      <family val="1"/>
    </font>
    <font>
      <b/>
      <sz val="11"/>
      <color rgb="FF000000"/>
      <name val="Times New Roman"/>
      <family val="1"/>
    </font>
    <font>
      <i/>
      <sz val="11"/>
      <color rgb="FF000000"/>
      <name val="Times New Roman"/>
      <family val="1"/>
    </font>
    <font>
      <b/>
      <sz val="12"/>
      <color indexed="8"/>
      <name val="Times New Roman"/>
      <family val="1"/>
    </font>
    <font>
      <sz val="10"/>
      <color indexed="8"/>
      <name val="Times New Roman"/>
      <family val="1"/>
    </font>
    <font>
      <b/>
      <sz val="14"/>
      <color indexed="8"/>
      <name val="Times New Roman"/>
      <family val="1"/>
    </font>
    <font>
      <i/>
      <sz val="10"/>
      <name val="Times New Roman"/>
      <family val="1"/>
    </font>
    <font>
      <b/>
      <i/>
      <sz val="12"/>
      <color indexed="8"/>
      <name val="Times New Roman"/>
      <family val="1"/>
    </font>
    <font>
      <b/>
      <sz val="10"/>
      <color indexed="8"/>
      <name val="Times New Roman"/>
      <family val="1"/>
    </font>
    <font>
      <i/>
      <sz val="10"/>
      <color indexed="8"/>
      <name val="Times New Roman"/>
      <family val="1"/>
    </font>
    <font>
      <b/>
      <sz val="10"/>
      <color rgb="FF000000"/>
      <name val="Times New Roman"/>
      <family val="1"/>
    </font>
    <font>
      <sz val="10"/>
      <name val="Times New Roman"/>
      <family val="1"/>
    </font>
    <font>
      <sz val="10"/>
      <color rgb="FF000000"/>
      <name val="Times New Roman"/>
      <family val="1"/>
    </font>
    <font>
      <b/>
      <sz val="10"/>
      <name val="Times New Roman"/>
      <family val="1"/>
    </font>
    <font>
      <sz val="11"/>
      <color indexed="8"/>
      <name val="Times New Roman"/>
      <family val="1"/>
      <scheme val="major"/>
    </font>
    <font>
      <sz val="13"/>
      <color theme="1"/>
      <name val="Times New Roman"/>
      <family val="1"/>
    </font>
    <font>
      <sz val="13"/>
      <color indexed="8"/>
      <name val="Times New Roman"/>
      <family val="1"/>
    </font>
    <font>
      <b/>
      <sz val="13"/>
      <color theme="1"/>
      <name val="Times New Roman"/>
      <family val="1"/>
    </font>
    <font>
      <i/>
      <sz val="11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i/>
      <sz val="12"/>
      <color indexed="8"/>
      <name val="Times New Roman"/>
      <family val="1"/>
    </font>
    <font>
      <i/>
      <sz val="10"/>
      <color rgb="FF000000"/>
      <name val="Times New Roman"/>
      <family val="1"/>
      <scheme val="major"/>
    </font>
    <font>
      <sz val="13"/>
      <name val="Times New Roman"/>
      <family val="1"/>
    </font>
    <font>
      <sz val="12"/>
      <color rgb="FF000000"/>
      <name val="Times New Roman"/>
      <family val="1"/>
      <scheme val="major"/>
    </font>
    <font>
      <sz val="12"/>
      <color rgb="FF000000"/>
      <name val="Calibri"/>
      <family val="2"/>
    </font>
    <font>
      <b/>
      <sz val="12"/>
      <color rgb="FF000000"/>
      <name val="Times New Roman"/>
      <family val="1"/>
      <charset val="163"/>
      <scheme val="major"/>
    </font>
    <font>
      <b/>
      <sz val="12"/>
      <color rgb="FF000000"/>
      <name val="Calibri"/>
      <family val="2"/>
      <charset val="163"/>
    </font>
  </fonts>
  <fills count="26">
    <fill>
      <patternFill patternType="none"/>
    </fill>
    <fill>
      <patternFill patternType="gray125"/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solid">
        <fgColor theme="0"/>
        <bgColor indexed="64"/>
      </patternFill>
    </fill>
  </fills>
  <borders count="3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5">
    <xf numFmtId="0" fontId="0" fillId="0" borderId="0"/>
    <xf numFmtId="41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9" fillId="24" borderId="16"/>
    <xf numFmtId="0" fontId="12" fillId="24" borderId="16"/>
  </cellStyleXfs>
  <cellXfs count="243">
    <xf numFmtId="0" fontId="0" fillId="0" borderId="0" xfId="0"/>
    <xf numFmtId="0" fontId="5" fillId="0" borderId="0" xfId="0" applyFont="1"/>
    <xf numFmtId="0" fontId="6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 applyAlignment="1">
      <alignment horizontal="center"/>
    </xf>
    <xf numFmtId="0" fontId="11" fillId="0" borderId="0" xfId="0" applyFont="1" applyAlignment="1">
      <alignment wrapText="1"/>
    </xf>
    <xf numFmtId="0" fontId="12" fillId="0" borderId="0" xfId="0" applyFont="1"/>
    <xf numFmtId="0" fontId="14" fillId="0" borderId="0" xfId="0" applyFont="1"/>
    <xf numFmtId="0" fontId="13" fillId="0" borderId="0" xfId="0" applyFont="1" applyAlignment="1">
      <alignment horizontal="center" vertical="center"/>
    </xf>
    <xf numFmtId="0" fontId="15" fillId="0" borderId="0" xfId="0" applyFont="1" applyAlignment="1">
      <alignment vertical="center"/>
    </xf>
    <xf numFmtId="0" fontId="17" fillId="24" borderId="24" xfId="0" applyFont="1" applyFill="1" applyBorder="1" applyAlignment="1">
      <alignment horizontal="center" vertical="center" wrapText="1" shrinkToFit="1"/>
    </xf>
    <xf numFmtId="0" fontId="17" fillId="24" borderId="25" xfId="0" applyFont="1" applyFill="1" applyBorder="1" applyAlignment="1">
      <alignment horizontal="center" vertical="center" wrapText="1" shrinkToFit="1"/>
    </xf>
    <xf numFmtId="0" fontId="18" fillId="24" borderId="3" xfId="0" applyFont="1" applyFill="1" applyBorder="1" applyAlignment="1">
      <alignment horizontal="center" vertical="center" wrapText="1" shrinkToFit="1"/>
    </xf>
    <xf numFmtId="0" fontId="18" fillId="24" borderId="17" xfId="0" applyFont="1" applyFill="1" applyBorder="1" applyAlignment="1">
      <alignment horizontal="center" vertical="center" wrapText="1" shrinkToFit="1"/>
    </xf>
    <xf numFmtId="0" fontId="17" fillId="24" borderId="15" xfId="0" applyFont="1" applyFill="1" applyBorder="1" applyAlignment="1">
      <alignment horizontal="center" vertical="center" wrapText="1" shrinkToFit="1"/>
    </xf>
    <xf numFmtId="0" fontId="17" fillId="24" borderId="23" xfId="0" applyFont="1" applyFill="1" applyBorder="1" applyAlignment="1">
      <alignment horizontal="right" vertical="center" wrapText="1" shrinkToFit="1"/>
    </xf>
    <xf numFmtId="49" fontId="18" fillId="24" borderId="15" xfId="0" applyNumberFormat="1" applyFont="1" applyFill="1" applyBorder="1" applyAlignment="1">
      <alignment horizontal="center" vertical="center" wrapText="1" shrinkToFit="1"/>
    </xf>
    <xf numFmtId="49" fontId="18" fillId="24" borderId="23" xfId="0" applyNumberFormat="1" applyFont="1" applyFill="1" applyBorder="1" applyAlignment="1">
      <alignment horizontal="right" vertical="center" wrapText="1" shrinkToFit="1"/>
    </xf>
    <xf numFmtId="49" fontId="17" fillId="24" borderId="15" xfId="0" applyNumberFormat="1" applyFont="1" applyFill="1" applyBorder="1" applyAlignment="1">
      <alignment horizontal="center" vertical="center" wrapText="1" shrinkToFit="1"/>
    </xf>
    <xf numFmtId="49" fontId="17" fillId="24" borderId="23" xfId="0" applyNumberFormat="1" applyFont="1" applyFill="1" applyBorder="1" applyAlignment="1">
      <alignment horizontal="right" vertical="center" wrapText="1" shrinkToFit="1"/>
    </xf>
    <xf numFmtId="41" fontId="0" fillId="0" borderId="0" xfId="1" applyFont="1"/>
    <xf numFmtId="41" fontId="0" fillId="0" borderId="0" xfId="0" applyNumberFormat="1"/>
    <xf numFmtId="49" fontId="0" fillId="0" borderId="0" xfId="0" applyNumberFormat="1"/>
    <xf numFmtId="49" fontId="21" fillId="24" borderId="15" xfId="0" applyNumberFormat="1" applyFont="1" applyFill="1" applyBorder="1" applyAlignment="1">
      <alignment horizontal="center" vertical="center" wrapText="1" shrinkToFit="1"/>
    </xf>
    <xf numFmtId="0" fontId="23" fillId="4" borderId="3" xfId="0" applyFont="1" applyFill="1" applyBorder="1" applyAlignment="1">
      <alignment horizontal="center" vertical="center" wrapText="1" shrinkToFit="1"/>
    </xf>
    <xf numFmtId="0" fontId="23" fillId="5" borderId="4" xfId="0" applyFont="1" applyFill="1" applyBorder="1" applyAlignment="1">
      <alignment horizontal="center" vertical="center" wrapText="1" shrinkToFit="1"/>
    </xf>
    <xf numFmtId="49" fontId="23" fillId="6" borderId="5" xfId="0" applyNumberFormat="1" applyFont="1" applyFill="1" applyBorder="1" applyAlignment="1">
      <alignment horizontal="center" vertical="center" wrapText="1" shrinkToFit="1"/>
    </xf>
    <xf numFmtId="49" fontId="25" fillId="7" borderId="6" xfId="0" applyNumberFormat="1" applyFont="1" applyFill="1" applyBorder="1" applyAlignment="1">
      <alignment horizontal="center" vertical="center" wrapText="1" shrinkToFit="1"/>
    </xf>
    <xf numFmtId="0" fontId="24" fillId="24" borderId="24" xfId="0" applyFont="1" applyFill="1" applyBorder="1" applyAlignment="1">
      <alignment horizontal="center" vertical="center" wrapText="1" shrinkToFit="1"/>
    </xf>
    <xf numFmtId="0" fontId="24" fillId="24" borderId="3" xfId="0" applyFont="1" applyFill="1" applyBorder="1" applyAlignment="1">
      <alignment horizontal="center" vertical="center" wrapText="1" shrinkToFit="1"/>
    </xf>
    <xf numFmtId="0" fontId="24" fillId="24" borderId="15" xfId="0" applyFont="1" applyFill="1" applyBorder="1" applyAlignment="1">
      <alignment horizontal="left" vertical="center" wrapText="1" shrinkToFit="1"/>
    </xf>
    <xf numFmtId="3" fontId="24" fillId="24" borderId="15" xfId="0" applyNumberFormat="1" applyFont="1" applyFill="1" applyBorder="1" applyAlignment="1">
      <alignment horizontal="right" vertical="center" wrapText="1" shrinkToFit="1"/>
    </xf>
    <xf numFmtId="49" fontId="24" fillId="24" borderId="15" xfId="0" applyNumberFormat="1" applyFont="1" applyFill="1" applyBorder="1" applyAlignment="1">
      <alignment horizontal="center" vertical="center" wrapText="1" shrinkToFit="1"/>
    </xf>
    <xf numFmtId="0" fontId="24" fillId="24" borderId="15" xfId="0" applyFont="1" applyFill="1" applyBorder="1" applyAlignment="1">
      <alignment horizontal="right" vertical="center" wrapText="1" shrinkToFit="1"/>
    </xf>
    <xf numFmtId="0" fontId="23" fillId="24" borderId="15" xfId="0" applyFont="1" applyFill="1" applyBorder="1" applyAlignment="1">
      <alignment horizontal="center" vertical="center" wrapText="1" shrinkToFit="1"/>
    </xf>
    <xf numFmtId="0" fontId="23" fillId="24" borderId="15" xfId="0" applyFont="1" applyFill="1" applyBorder="1" applyAlignment="1">
      <alignment horizontal="left" vertical="center" wrapText="1" shrinkToFit="1"/>
    </xf>
    <xf numFmtId="49" fontId="23" fillId="24" borderId="15" xfId="0" applyNumberFormat="1" applyFont="1" applyFill="1" applyBorder="1" applyAlignment="1">
      <alignment horizontal="center" vertical="center" wrapText="1" shrinkToFit="1"/>
    </xf>
    <xf numFmtId="3" fontId="23" fillId="24" borderId="15" xfId="0" applyNumberFormat="1" applyFont="1" applyFill="1" applyBorder="1" applyAlignment="1">
      <alignment horizontal="right" vertical="center" wrapText="1" shrinkToFit="1"/>
    </xf>
    <xf numFmtId="0" fontId="22" fillId="0" borderId="26" xfId="0" applyFont="1" applyBorder="1" applyAlignment="1">
      <alignment vertical="center"/>
    </xf>
    <xf numFmtId="0" fontId="22" fillId="0" borderId="26" xfId="0" applyFont="1" applyBorder="1" applyAlignment="1">
      <alignment horizontal="center" vertical="center"/>
    </xf>
    <xf numFmtId="0" fontId="22" fillId="0" borderId="26" xfId="0" applyFont="1" applyBorder="1" applyAlignment="1">
      <alignment horizontal="center" vertical="center" wrapText="1"/>
    </xf>
    <xf numFmtId="0" fontId="22" fillId="0" borderId="0" xfId="0" applyFont="1" applyAlignment="1">
      <alignment horizontal="center" vertical="center"/>
    </xf>
    <xf numFmtId="3" fontId="22" fillId="0" borderId="26" xfId="0" applyNumberFormat="1" applyFont="1" applyBorder="1" applyAlignment="1">
      <alignment horizontal="right" vertical="center" wrapText="1"/>
    </xf>
    <xf numFmtId="3" fontId="9" fillId="0" borderId="26" xfId="0" applyNumberFormat="1" applyFont="1" applyBorder="1"/>
    <xf numFmtId="3" fontId="9" fillId="0" borderId="26" xfId="0" applyNumberFormat="1" applyFont="1" applyBorder="1" applyAlignment="1">
      <alignment horizontal="right" vertical="center" wrapText="1"/>
    </xf>
    <xf numFmtId="3" fontId="9" fillId="0" borderId="26" xfId="0" applyNumberFormat="1" applyFont="1" applyBorder="1" applyAlignment="1">
      <alignment vertical="center"/>
    </xf>
    <xf numFmtId="0" fontId="10" fillId="0" borderId="0" xfId="0" applyFont="1" applyAlignment="1">
      <alignment horizontal="center" wrapText="1"/>
    </xf>
    <xf numFmtId="0" fontId="27" fillId="0" borderId="0" xfId="0" applyFont="1" applyAlignment="1">
      <alignment vertical="center"/>
    </xf>
    <xf numFmtId="0" fontId="29" fillId="0" borderId="0" xfId="0" applyFont="1" applyAlignment="1">
      <alignment horizontal="center" vertical="center"/>
    </xf>
    <xf numFmtId="0" fontId="30" fillId="0" borderId="0" xfId="0" applyFont="1" applyAlignment="1">
      <alignment vertical="center"/>
    </xf>
    <xf numFmtId="0" fontId="31" fillId="0" borderId="0" xfId="0" applyFont="1" applyAlignment="1">
      <alignment horizontal="center" vertical="center"/>
    </xf>
    <xf numFmtId="0" fontId="27" fillId="0" borderId="0" xfId="0" applyFont="1" applyAlignment="1">
      <alignment horizontal="center" vertical="center"/>
    </xf>
    <xf numFmtId="164" fontId="27" fillId="0" borderId="0" xfId="0" applyNumberFormat="1" applyFont="1" applyAlignment="1">
      <alignment vertical="center"/>
    </xf>
    <xf numFmtId="0" fontId="32" fillId="0" borderId="27" xfId="0" applyFont="1" applyBorder="1" applyAlignment="1">
      <alignment horizontal="center" vertical="center"/>
    </xf>
    <xf numFmtId="0" fontId="31" fillId="0" borderId="26" xfId="0" applyFont="1" applyBorder="1" applyAlignment="1">
      <alignment horizontal="center" vertical="center" wrapText="1"/>
    </xf>
    <xf numFmtId="0" fontId="31" fillId="0" borderId="0" xfId="0" applyFont="1" applyAlignment="1">
      <alignment vertical="center"/>
    </xf>
    <xf numFmtId="0" fontId="27" fillId="0" borderId="26" xfId="0" applyFont="1" applyBorder="1" applyAlignment="1">
      <alignment horizontal="center" vertical="center" wrapText="1"/>
    </xf>
    <xf numFmtId="0" fontId="14" fillId="0" borderId="0" xfId="0" applyFont="1" applyAlignment="1">
      <alignment vertical="center"/>
    </xf>
    <xf numFmtId="164" fontId="31" fillId="0" borderId="26" xfId="0" quotePrefix="1" applyNumberFormat="1" applyFont="1" applyBorder="1" applyAlignment="1">
      <alignment horizontal="center" vertical="center" wrapText="1"/>
    </xf>
    <xf numFmtId="3" fontId="27" fillId="0" borderId="26" xfId="0" applyNumberFormat="1" applyFont="1" applyBorder="1" applyAlignment="1">
      <alignment vertical="center" wrapText="1"/>
    </xf>
    <xf numFmtId="164" fontId="31" fillId="25" borderId="26" xfId="0" quotePrefix="1" applyNumberFormat="1" applyFont="1" applyFill="1" applyBorder="1" applyAlignment="1">
      <alignment horizontal="center" vertical="center" wrapText="1"/>
    </xf>
    <xf numFmtId="164" fontId="31" fillId="0" borderId="0" xfId="0" applyNumberFormat="1" applyFont="1" applyAlignment="1">
      <alignment vertical="center"/>
    </xf>
    <xf numFmtId="3" fontId="31" fillId="0" borderId="26" xfId="0" applyNumberFormat="1" applyFont="1" applyBorder="1" applyAlignment="1">
      <alignment horizontal="center" vertical="center"/>
    </xf>
    <xf numFmtId="3" fontId="31" fillId="0" borderId="26" xfId="0" applyNumberFormat="1" applyFont="1" applyBorder="1" applyAlignment="1">
      <alignment vertical="center"/>
    </xf>
    <xf numFmtId="164" fontId="31" fillId="0" borderId="26" xfId="2" applyNumberFormat="1" applyFont="1" applyBorder="1" applyAlignment="1">
      <alignment vertical="center"/>
    </xf>
    <xf numFmtId="3" fontId="33" fillId="24" borderId="26" xfId="0" applyNumberFormat="1" applyFont="1" applyFill="1" applyBorder="1" applyAlignment="1">
      <alignment horizontal="right" vertical="center"/>
    </xf>
    <xf numFmtId="3" fontId="27" fillId="0" borderId="26" xfId="0" applyNumberFormat="1" applyFont="1" applyBorder="1" applyAlignment="1">
      <alignment horizontal="center" vertical="center" wrapText="1"/>
    </xf>
    <xf numFmtId="3" fontId="31" fillId="0" borderId="0" xfId="0" applyNumberFormat="1" applyFont="1" applyAlignment="1">
      <alignment vertical="center"/>
    </xf>
    <xf numFmtId="3" fontId="27" fillId="0" borderId="26" xfId="0" applyNumberFormat="1" applyFont="1" applyBorder="1" applyAlignment="1">
      <alignment horizontal="center" vertical="center"/>
    </xf>
    <xf numFmtId="3" fontId="34" fillId="24" borderId="26" xfId="3" applyNumberFormat="1" applyFont="1" applyBorder="1" applyAlignment="1">
      <alignment vertical="center" wrapText="1"/>
    </xf>
    <xf numFmtId="3" fontId="34" fillId="24" borderId="26" xfId="3" quotePrefix="1" applyNumberFormat="1" applyFont="1" applyBorder="1" applyAlignment="1">
      <alignment horizontal="center" vertical="center" wrapText="1"/>
    </xf>
    <xf numFmtId="3" fontId="34" fillId="24" borderId="26" xfId="3" applyNumberFormat="1" applyFont="1" applyBorder="1" applyAlignment="1">
      <alignment horizontal="center" vertical="center" wrapText="1"/>
    </xf>
    <xf numFmtId="164" fontId="27" fillId="0" borderId="26" xfId="2" applyNumberFormat="1" applyFont="1" applyBorder="1" applyAlignment="1">
      <alignment vertical="center"/>
    </xf>
    <xf numFmtId="3" fontId="35" fillId="24" borderId="26" xfId="0" applyNumberFormat="1" applyFont="1" applyFill="1" applyBorder="1" applyAlignment="1">
      <alignment horizontal="right" vertical="center"/>
    </xf>
    <xf numFmtId="3" fontId="27" fillId="0" borderId="26" xfId="0" applyNumberFormat="1" applyFont="1" applyBorder="1" applyAlignment="1">
      <alignment vertical="center"/>
    </xf>
    <xf numFmtId="164" fontId="34" fillId="25" borderId="26" xfId="2" applyNumberFormat="1" applyFont="1" applyFill="1" applyBorder="1" applyAlignment="1">
      <alignment vertical="center"/>
    </xf>
    <xf numFmtId="3" fontId="27" fillId="0" borderId="0" xfId="0" applyNumberFormat="1" applyFont="1" applyAlignment="1">
      <alignment vertical="center"/>
    </xf>
    <xf numFmtId="3" fontId="36" fillId="25" borderId="26" xfId="0" applyNumberFormat="1" applyFont="1" applyFill="1" applyBorder="1" applyAlignment="1">
      <alignment horizontal="center" vertical="center"/>
    </xf>
    <xf numFmtId="3" fontId="36" fillId="25" borderId="26" xfId="0" applyNumberFormat="1" applyFont="1" applyFill="1" applyBorder="1" applyAlignment="1">
      <alignment horizontal="left" vertical="center" wrapText="1"/>
    </xf>
    <xf numFmtId="3" fontId="31" fillId="0" borderId="26" xfId="0" applyNumberFormat="1" applyFont="1" applyBorder="1" applyAlignment="1">
      <alignment vertical="center" wrapText="1"/>
    </xf>
    <xf numFmtId="164" fontId="31" fillId="0" borderId="26" xfId="2" applyNumberFormat="1" applyFont="1" applyBorder="1" applyAlignment="1">
      <alignment horizontal="center" vertical="center"/>
    </xf>
    <xf numFmtId="0" fontId="27" fillId="0" borderId="26" xfId="0" applyFont="1" applyBorder="1" applyAlignment="1">
      <alignment horizontal="center" vertical="center"/>
    </xf>
    <xf numFmtId="0" fontId="27" fillId="0" borderId="26" xfId="0" applyFont="1" applyBorder="1" applyAlignment="1">
      <alignment vertical="center"/>
    </xf>
    <xf numFmtId="164" fontId="27" fillId="0" borderId="26" xfId="2" applyNumberFormat="1" applyFont="1" applyBorder="1" applyAlignment="1">
      <alignment horizontal="center" vertical="center"/>
    </xf>
    <xf numFmtId="164" fontId="27" fillId="0" borderId="26" xfId="2" applyNumberFormat="1" applyFont="1" applyBorder="1" applyAlignment="1">
      <alignment horizontal="center" vertical="center" wrapText="1"/>
    </xf>
    <xf numFmtId="3" fontId="37" fillId="0" borderId="26" xfId="0" applyNumberFormat="1" applyFont="1" applyBorder="1" applyAlignment="1">
      <alignment horizontal="center" vertical="center" wrapText="1"/>
    </xf>
    <xf numFmtId="0" fontId="27" fillId="0" borderId="16" xfId="0" applyFont="1" applyBorder="1" applyAlignment="1">
      <alignment horizontal="center" vertical="center"/>
    </xf>
    <xf numFmtId="3" fontId="27" fillId="0" borderId="16" xfId="0" applyNumberFormat="1" applyFont="1" applyBorder="1" applyAlignment="1">
      <alignment vertical="center" wrapText="1"/>
    </xf>
    <xf numFmtId="3" fontId="34" fillId="24" borderId="16" xfId="3" quotePrefix="1" applyNumberFormat="1" applyFont="1" applyAlignment="1">
      <alignment horizontal="center" vertical="center" wrapText="1"/>
    </xf>
    <xf numFmtId="3" fontId="27" fillId="0" borderId="16" xfId="0" applyNumberFormat="1" applyFont="1" applyBorder="1" applyAlignment="1">
      <alignment horizontal="center" vertical="center" wrapText="1"/>
    </xf>
    <xf numFmtId="164" fontId="27" fillId="0" borderId="16" xfId="2" applyNumberFormat="1" applyFont="1" applyBorder="1" applyAlignment="1">
      <alignment vertical="center"/>
    </xf>
    <xf numFmtId="164" fontId="27" fillId="0" borderId="30" xfId="2" applyNumberFormat="1" applyFont="1" applyBorder="1" applyAlignment="1">
      <alignment vertical="center"/>
    </xf>
    <xf numFmtId="0" fontId="38" fillId="0" borderId="0" xfId="0" applyFont="1" applyAlignment="1">
      <alignment vertical="center"/>
    </xf>
    <xf numFmtId="0" fontId="39" fillId="0" borderId="0" xfId="0" applyFont="1" applyAlignment="1">
      <alignment vertical="center"/>
    </xf>
    <xf numFmtId="0" fontId="39" fillId="0" borderId="0" xfId="0" applyFont="1" applyAlignment="1">
      <alignment horizontal="center" vertical="center"/>
    </xf>
    <xf numFmtId="0" fontId="38" fillId="0" borderId="16" xfId="0" applyFont="1" applyBorder="1" applyAlignment="1">
      <alignment vertical="center"/>
    </xf>
    <xf numFmtId="164" fontId="38" fillId="0" borderId="0" xfId="0" applyNumberFormat="1" applyFont="1" applyAlignment="1">
      <alignment vertical="center"/>
    </xf>
    <xf numFmtId="0" fontId="40" fillId="0" borderId="0" xfId="0" applyFont="1" applyAlignment="1">
      <alignment vertical="center"/>
    </xf>
    <xf numFmtId="0" fontId="9" fillId="24" borderId="16" xfId="4" applyFont="1" applyAlignment="1">
      <alignment horizontal="center" vertical="center"/>
    </xf>
    <xf numFmtId="0" fontId="9" fillId="24" borderId="16" xfId="4" applyFont="1" applyAlignment="1">
      <alignment vertical="center"/>
    </xf>
    <xf numFmtId="3" fontId="9" fillId="24" borderId="16" xfId="4" applyNumberFormat="1" applyFont="1" applyAlignment="1">
      <alignment vertical="center"/>
    </xf>
    <xf numFmtId="165" fontId="9" fillId="24" borderId="16" xfId="4" applyNumberFormat="1" applyFont="1" applyAlignment="1">
      <alignment vertical="center"/>
    </xf>
    <xf numFmtId="165" fontId="10" fillId="24" borderId="16" xfId="4" applyNumberFormat="1" applyFont="1" applyAlignment="1">
      <alignment horizontal="center" vertical="center"/>
    </xf>
    <xf numFmtId="165" fontId="10" fillId="24" borderId="27" xfId="4" applyNumberFormat="1" applyFont="1" applyBorder="1" applyAlignment="1">
      <alignment horizontal="center" vertical="center"/>
    </xf>
    <xf numFmtId="0" fontId="22" fillId="24" borderId="16" xfId="4" applyFont="1" applyAlignment="1">
      <alignment horizontal="center" vertical="center"/>
    </xf>
    <xf numFmtId="3" fontId="22" fillId="24" borderId="16" xfId="4" applyNumberFormat="1" applyFont="1" applyAlignment="1">
      <alignment horizontal="center" vertical="center"/>
    </xf>
    <xf numFmtId="0" fontId="22" fillId="24" borderId="16" xfId="4" applyFont="1" applyAlignment="1">
      <alignment vertical="center"/>
    </xf>
    <xf numFmtId="165" fontId="9" fillId="24" borderId="16" xfId="4" applyNumberFormat="1" applyFont="1" applyAlignment="1">
      <alignment horizontal="center" vertical="center"/>
    </xf>
    <xf numFmtId="165" fontId="42" fillId="24" borderId="26" xfId="4" applyNumberFormat="1" applyFont="1" applyBorder="1" applyAlignment="1">
      <alignment horizontal="center" vertical="center" wrapText="1"/>
    </xf>
    <xf numFmtId="3" fontId="42" fillId="24" borderId="26" xfId="4" applyNumberFormat="1" applyFont="1" applyBorder="1" applyAlignment="1">
      <alignment horizontal="center" vertical="center" wrapText="1"/>
    </xf>
    <xf numFmtId="0" fontId="42" fillId="24" borderId="31" xfId="4" applyFont="1" applyBorder="1" applyAlignment="1">
      <alignment horizontal="center" vertical="center"/>
    </xf>
    <xf numFmtId="0" fontId="42" fillId="24" borderId="31" xfId="4" applyFont="1" applyBorder="1" applyAlignment="1">
      <alignment horizontal="center" vertical="center" wrapText="1"/>
    </xf>
    <xf numFmtId="3" fontId="42" fillId="24" borderId="31" xfId="4" applyNumberFormat="1" applyFont="1" applyBorder="1" applyAlignment="1">
      <alignment horizontal="right" vertical="center" wrapText="1"/>
    </xf>
    <xf numFmtId="3" fontId="42" fillId="25" borderId="31" xfId="4" applyNumberFormat="1" applyFont="1" applyFill="1" applyBorder="1" applyAlignment="1">
      <alignment horizontal="right" vertical="center" wrapText="1"/>
    </xf>
    <xf numFmtId="0" fontId="42" fillId="24" borderId="32" xfId="4" applyFont="1" applyBorder="1" applyAlignment="1">
      <alignment horizontal="center" vertical="center"/>
    </xf>
    <xf numFmtId="0" fontId="42" fillId="24" borderId="32" xfId="4" applyFont="1" applyBorder="1" applyAlignment="1">
      <alignment horizontal="left" vertical="center" wrapText="1"/>
    </xf>
    <xf numFmtId="3" fontId="42" fillId="24" borderId="32" xfId="4" applyNumberFormat="1" applyFont="1" applyBorder="1" applyAlignment="1">
      <alignment horizontal="right" vertical="center" wrapText="1"/>
    </xf>
    <xf numFmtId="0" fontId="43" fillId="24" borderId="32" xfId="4" applyFont="1" applyBorder="1" applyAlignment="1">
      <alignment horizontal="center" vertical="center"/>
    </xf>
    <xf numFmtId="3" fontId="43" fillId="24" borderId="32" xfId="4" applyNumberFormat="1" applyFont="1" applyBorder="1" applyAlignment="1">
      <alignment vertical="center"/>
    </xf>
    <xf numFmtId="3" fontId="43" fillId="24" borderId="32" xfId="0" applyNumberFormat="1" applyFont="1" applyFill="1" applyBorder="1" applyAlignment="1">
      <alignment horizontal="right" vertical="center"/>
    </xf>
    <xf numFmtId="165" fontId="43" fillId="24" borderId="32" xfId="4" quotePrefix="1" applyNumberFormat="1" applyFont="1" applyBorder="1" applyAlignment="1">
      <alignment vertical="center"/>
    </xf>
    <xf numFmtId="3" fontId="43" fillId="24" borderId="32" xfId="4" applyNumberFormat="1" applyFont="1" applyBorder="1" applyAlignment="1">
      <alignment horizontal="right" vertical="center"/>
    </xf>
    <xf numFmtId="165" fontId="43" fillId="24" borderId="32" xfId="4" applyNumberFormat="1" applyFont="1" applyBorder="1" applyAlignment="1">
      <alignment horizontal="right" vertical="center"/>
    </xf>
    <xf numFmtId="165" fontId="43" fillId="24" borderId="32" xfId="0" quotePrefix="1" applyNumberFormat="1" applyFont="1" applyFill="1" applyBorder="1" applyAlignment="1">
      <alignment vertical="center" wrapText="1"/>
    </xf>
    <xf numFmtId="165" fontId="43" fillId="24" borderId="32" xfId="0" quotePrefix="1" applyNumberFormat="1" applyFont="1" applyFill="1" applyBorder="1" applyAlignment="1">
      <alignment horizontal="left" vertical="center"/>
    </xf>
    <xf numFmtId="165" fontId="43" fillId="24" borderId="32" xfId="0" applyNumberFormat="1" applyFont="1" applyFill="1" applyBorder="1" applyAlignment="1">
      <alignment horizontal="right" vertical="center"/>
    </xf>
    <xf numFmtId="165" fontId="43" fillId="24" borderId="32" xfId="0" quotePrefix="1" applyNumberFormat="1" applyFont="1" applyFill="1" applyBorder="1" applyAlignment="1">
      <alignment vertical="center"/>
    </xf>
    <xf numFmtId="165" fontId="42" fillId="24" borderId="32" xfId="0" quotePrefix="1" applyNumberFormat="1" applyFont="1" applyFill="1" applyBorder="1" applyAlignment="1">
      <alignment vertical="center"/>
    </xf>
    <xf numFmtId="3" fontId="42" fillId="24" borderId="32" xfId="0" applyNumberFormat="1" applyFont="1" applyFill="1" applyBorder="1" applyAlignment="1">
      <alignment horizontal="right" vertical="center"/>
    </xf>
    <xf numFmtId="165" fontId="42" fillId="24" borderId="32" xfId="4" applyNumberFormat="1" applyFont="1" applyBorder="1" applyAlignment="1">
      <alignment horizontal="right" vertical="center"/>
    </xf>
    <xf numFmtId="165" fontId="43" fillId="24" borderId="32" xfId="0" applyNumberFormat="1" applyFont="1" applyFill="1" applyBorder="1" applyAlignment="1">
      <alignment vertical="center"/>
    </xf>
    <xf numFmtId="165" fontId="43" fillId="24" borderId="32" xfId="0" applyNumberFormat="1" applyFont="1" applyFill="1" applyBorder="1" applyAlignment="1">
      <alignment vertical="center" wrapText="1"/>
    </xf>
    <xf numFmtId="3" fontId="43" fillId="25" borderId="32" xfId="0" applyNumberFormat="1" applyFont="1" applyFill="1" applyBorder="1" applyAlignment="1">
      <alignment horizontal="right" vertical="center"/>
    </xf>
    <xf numFmtId="0" fontId="42" fillId="24" borderId="33" xfId="4" applyFont="1" applyBorder="1" applyAlignment="1">
      <alignment horizontal="center" vertical="center"/>
    </xf>
    <xf numFmtId="0" fontId="42" fillId="24" borderId="33" xfId="4" applyFont="1" applyBorder="1" applyAlignment="1">
      <alignment horizontal="left" vertical="center" wrapText="1"/>
    </xf>
    <xf numFmtId="3" fontId="42" fillId="24" borderId="33" xfId="4" applyNumberFormat="1" applyFont="1" applyBorder="1" applyAlignment="1">
      <alignment horizontal="right" vertical="center" wrapText="1"/>
    </xf>
    <xf numFmtId="3" fontId="42" fillId="24" borderId="33" xfId="4" applyNumberFormat="1" applyFont="1" applyBorder="1" applyAlignment="1">
      <alignment horizontal="center" vertical="center" wrapText="1"/>
    </xf>
    <xf numFmtId="165" fontId="43" fillId="24" borderId="32" xfId="4" applyNumberFormat="1" applyFont="1" applyBorder="1" applyAlignment="1">
      <alignment vertical="center" wrapText="1"/>
    </xf>
    <xf numFmtId="3" fontId="43" fillId="24" borderId="32" xfId="4" applyNumberFormat="1" applyFont="1" applyBorder="1" applyAlignment="1">
      <alignment horizontal="right" vertical="center" wrapText="1"/>
    </xf>
    <xf numFmtId="3" fontId="34" fillId="0" borderId="26" xfId="0" applyNumberFormat="1" applyFont="1" applyBorder="1" applyAlignment="1">
      <alignment vertical="center" wrapText="1"/>
    </xf>
    <xf numFmtId="0" fontId="46" fillId="0" borderId="0" xfId="0" applyFont="1"/>
    <xf numFmtId="0" fontId="9" fillId="0" borderId="26" xfId="0" applyFont="1" applyBorder="1" applyAlignment="1">
      <alignment vertical="center"/>
    </xf>
    <xf numFmtId="0" fontId="9" fillId="0" borderId="26" xfId="0" applyFont="1" applyBorder="1" applyAlignment="1">
      <alignment horizontal="center" vertical="center"/>
    </xf>
    <xf numFmtId="49" fontId="17" fillId="24" borderId="34" xfId="0" applyNumberFormat="1" applyFont="1" applyFill="1" applyBorder="1" applyAlignment="1">
      <alignment horizontal="center" vertical="center" wrapText="1" shrinkToFit="1"/>
    </xf>
    <xf numFmtId="49" fontId="17" fillId="24" borderId="35" xfId="0" applyNumberFormat="1" applyFont="1" applyFill="1" applyBorder="1" applyAlignment="1">
      <alignment horizontal="right" vertical="center" wrapText="1" shrinkToFit="1"/>
    </xf>
    <xf numFmtId="49" fontId="21" fillId="24" borderId="26" xfId="0" applyNumberFormat="1" applyFont="1" applyFill="1" applyBorder="1" applyAlignment="1">
      <alignment horizontal="center" vertical="center" wrapText="1" shrinkToFit="1"/>
    </xf>
    <xf numFmtId="49" fontId="18" fillId="24" borderId="26" xfId="0" applyNumberFormat="1" applyFont="1" applyFill="1" applyBorder="1" applyAlignment="1">
      <alignment horizontal="right" vertical="center" wrapText="1" shrinkToFit="1"/>
    </xf>
    <xf numFmtId="49" fontId="17" fillId="24" borderId="26" xfId="0" applyNumberFormat="1" applyFont="1" applyFill="1" applyBorder="1" applyAlignment="1">
      <alignment horizontal="right" vertical="center" wrapText="1" shrinkToFit="1"/>
    </xf>
    <xf numFmtId="0" fontId="47" fillId="0" borderId="0" xfId="0" applyFont="1"/>
    <xf numFmtId="0" fontId="48" fillId="0" borderId="0" xfId="0" applyFont="1"/>
    <xf numFmtId="0" fontId="49" fillId="0" borderId="0" xfId="0" applyFont="1"/>
    <xf numFmtId="0" fontId="50" fillId="0" borderId="0" xfId="0" applyFont="1"/>
    <xf numFmtId="0" fontId="11" fillId="24" borderId="16" xfId="4" applyFont="1" applyAlignment="1">
      <alignment horizontal="center" vertical="center" wrapText="1"/>
    </xf>
    <xf numFmtId="0" fontId="41" fillId="24" borderId="16" xfId="4" applyFont="1" applyAlignment="1">
      <alignment horizontal="center" vertical="center" wrapText="1"/>
    </xf>
    <xf numFmtId="0" fontId="42" fillId="24" borderId="26" xfId="4" applyFont="1" applyBorder="1" applyAlignment="1">
      <alignment horizontal="center" vertical="center"/>
    </xf>
    <xf numFmtId="0" fontId="42" fillId="24" borderId="28" xfId="4" applyFont="1" applyBorder="1" applyAlignment="1">
      <alignment horizontal="center" vertical="center" wrapText="1"/>
    </xf>
    <xf numFmtId="0" fontId="42" fillId="24" borderId="29" xfId="4" applyFont="1" applyBorder="1" applyAlignment="1">
      <alignment horizontal="center" vertical="center"/>
    </xf>
    <xf numFmtId="0" fontId="42" fillId="24" borderId="29" xfId="4" applyFont="1" applyBorder="1" applyAlignment="1">
      <alignment horizontal="center" vertical="center" wrapText="1"/>
    </xf>
    <xf numFmtId="165" fontId="42" fillId="24" borderId="26" xfId="4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5" fillId="2" borderId="1" xfId="0" applyFont="1" applyFill="1" applyBorder="1" applyAlignment="1">
      <alignment horizontal="center" vertical="center" wrapText="1" shrinkToFit="1"/>
    </xf>
    <xf numFmtId="0" fontId="6" fillId="0" borderId="0" xfId="0" applyFont="1" applyAlignment="1">
      <alignment horizontal="center"/>
    </xf>
    <xf numFmtId="0" fontId="24" fillId="22" borderId="21" xfId="0" applyFont="1" applyFill="1" applyBorder="1" applyAlignment="1">
      <alignment horizontal="right" vertical="center" wrapText="1" shrinkToFit="1"/>
    </xf>
    <xf numFmtId="0" fontId="25" fillId="24" borderId="23" xfId="0" applyFont="1" applyFill="1" applyBorder="1" applyAlignment="1">
      <alignment horizontal="right" vertical="center" wrapText="1" shrinkToFit="1"/>
    </xf>
    <xf numFmtId="0" fontId="23" fillId="23" borderId="22" xfId="0" applyFont="1" applyFill="1" applyBorder="1" applyAlignment="1">
      <alignment horizontal="right" vertical="center" wrapText="1" shrinkToFit="1"/>
    </xf>
    <xf numFmtId="0" fontId="23" fillId="20" borderId="19" xfId="0" applyFont="1" applyFill="1" applyBorder="1" applyAlignment="1">
      <alignment horizontal="right" vertical="center" wrapText="1" shrinkToFit="1"/>
    </xf>
    <xf numFmtId="0" fontId="24" fillId="21" borderId="20" xfId="0" applyFont="1" applyFill="1" applyBorder="1" applyAlignment="1">
      <alignment horizontal="right" vertical="center" wrapText="1" shrinkToFit="1"/>
    </xf>
    <xf numFmtId="0" fontId="25" fillId="16" borderId="15" xfId="0" applyFont="1" applyFill="1" applyBorder="1" applyAlignment="1">
      <alignment horizontal="right" vertical="center" wrapText="1" shrinkToFit="1"/>
    </xf>
    <xf numFmtId="0" fontId="24" fillId="14" borderId="13" xfId="0" applyFont="1" applyFill="1" applyBorder="1" applyAlignment="1">
      <alignment horizontal="right" vertical="center" wrapText="1" shrinkToFit="1"/>
    </xf>
    <xf numFmtId="0" fontId="45" fillId="17" borderId="16" xfId="0" applyFont="1" applyFill="1" applyBorder="1" applyAlignment="1">
      <alignment horizontal="right" vertical="center" wrapText="1" shrinkToFit="1"/>
    </xf>
    <xf numFmtId="0" fontId="23" fillId="18" borderId="17" xfId="0" applyFont="1" applyFill="1" applyBorder="1" applyAlignment="1">
      <alignment horizontal="center" vertical="center" wrapText="1" shrinkToFit="1"/>
    </xf>
    <xf numFmtId="0" fontId="23" fillId="19" borderId="18" xfId="0" applyFont="1" applyFill="1" applyBorder="1" applyAlignment="1">
      <alignment horizontal="center" vertical="center" wrapText="1" shrinkToFit="1"/>
    </xf>
    <xf numFmtId="0" fontId="23" fillId="12" borderId="11" xfId="0" applyFont="1" applyFill="1" applyBorder="1" applyAlignment="1">
      <alignment horizontal="right" vertical="center" wrapText="1" shrinkToFit="1"/>
    </xf>
    <xf numFmtId="0" fontId="23" fillId="15" borderId="14" xfId="0" applyFont="1" applyFill="1" applyBorder="1" applyAlignment="1">
      <alignment horizontal="right" vertical="center" wrapText="1" shrinkToFit="1"/>
    </xf>
    <xf numFmtId="0" fontId="24" fillId="13" borderId="12" xfId="0" applyFont="1" applyFill="1" applyBorder="1" applyAlignment="1">
      <alignment horizontal="right" vertical="center" wrapText="1" shrinkToFit="1"/>
    </xf>
    <xf numFmtId="41" fontId="25" fillId="16" borderId="15" xfId="1" applyFont="1" applyFill="1" applyBorder="1" applyAlignment="1">
      <alignment horizontal="right" vertical="center" wrapText="1" shrinkToFit="1"/>
    </xf>
    <xf numFmtId="0" fontId="23" fillId="4" borderId="3" xfId="0" applyFont="1" applyFill="1" applyBorder="1" applyAlignment="1">
      <alignment horizontal="center" vertical="center" wrapText="1" shrinkToFit="1"/>
    </xf>
    <xf numFmtId="0" fontId="23" fillId="5" borderId="4" xfId="0" applyFont="1" applyFill="1" applyBorder="1" applyAlignment="1">
      <alignment horizontal="center" vertical="center" wrapText="1" shrinkToFit="1"/>
    </xf>
    <xf numFmtId="41" fontId="24" fillId="14" borderId="13" xfId="1" applyFont="1" applyFill="1" applyBorder="1" applyAlignment="1">
      <alignment horizontal="right" vertical="center" wrapText="1" shrinkToFit="1"/>
    </xf>
    <xf numFmtId="41" fontId="23" fillId="15" borderId="14" xfId="1" applyFont="1" applyFill="1" applyBorder="1" applyAlignment="1">
      <alignment horizontal="right" vertical="center" wrapText="1" shrinkToFit="1"/>
    </xf>
    <xf numFmtId="41" fontId="23" fillId="12" borderId="11" xfId="1" applyFont="1" applyFill="1" applyBorder="1" applyAlignment="1">
      <alignment horizontal="right" vertical="center" wrapText="1" shrinkToFit="1"/>
    </xf>
    <xf numFmtId="41" fontId="24" fillId="13" borderId="12" xfId="1" applyFont="1" applyFill="1" applyBorder="1" applyAlignment="1">
      <alignment horizontal="right" vertical="center" wrapText="1" shrinkToFit="1"/>
    </xf>
    <xf numFmtId="49" fontId="23" fillId="6" borderId="5" xfId="0" applyNumberFormat="1" applyFont="1" applyFill="1" applyBorder="1" applyAlignment="1">
      <alignment horizontal="center" vertical="center" wrapText="1" shrinkToFit="1"/>
    </xf>
    <xf numFmtId="0" fontId="23" fillId="11" borderId="10" xfId="0" applyFont="1" applyFill="1" applyBorder="1" applyAlignment="1">
      <alignment horizontal="center" vertical="center" wrapText="1" shrinkToFit="1"/>
    </xf>
    <xf numFmtId="49" fontId="25" fillId="10" borderId="9" xfId="0" applyNumberFormat="1" applyFont="1" applyFill="1" applyBorder="1" applyAlignment="1">
      <alignment horizontal="left" vertical="center" wrapText="1" shrinkToFit="1"/>
    </xf>
    <xf numFmtId="49" fontId="24" fillId="8" borderId="7" xfId="0" applyNumberFormat="1" applyFont="1" applyFill="1" applyBorder="1" applyAlignment="1">
      <alignment horizontal="left" vertical="center" wrapText="1" shrinkToFit="1"/>
    </xf>
    <xf numFmtId="49" fontId="23" fillId="9" borderId="8" xfId="0" applyNumberFormat="1" applyFont="1" applyFill="1" applyBorder="1" applyAlignment="1">
      <alignment horizontal="left" vertical="center" wrapText="1" shrinkToFit="1"/>
    </xf>
    <xf numFmtId="0" fontId="1" fillId="3" borderId="2" xfId="0" applyFont="1" applyFill="1" applyBorder="1" applyAlignment="1">
      <alignment horizontal="left" vertical="top" wrapText="1" shrinkToFit="1"/>
    </xf>
    <xf numFmtId="49" fontId="23" fillId="24" borderId="15" xfId="0" applyNumberFormat="1" applyFont="1" applyFill="1" applyBorder="1" applyAlignment="1">
      <alignment horizontal="left" vertical="center" wrapText="1" shrinkToFit="1"/>
    </xf>
    <xf numFmtId="3" fontId="23" fillId="24" borderId="15" xfId="0" applyNumberFormat="1" applyFont="1" applyFill="1" applyBorder="1" applyAlignment="1">
      <alignment horizontal="right" vertical="center" wrapText="1" shrinkToFit="1"/>
    </xf>
    <xf numFmtId="3" fontId="23" fillId="24" borderId="23" xfId="0" applyNumberFormat="1" applyFont="1" applyFill="1" applyBorder="1" applyAlignment="1">
      <alignment horizontal="right" vertical="center" wrapText="1" shrinkToFit="1"/>
    </xf>
    <xf numFmtId="0" fontId="24" fillId="24" borderId="15" xfId="0" applyFont="1" applyFill="1" applyBorder="1" applyAlignment="1">
      <alignment horizontal="left" vertical="center" wrapText="1" shrinkToFit="1"/>
    </xf>
    <xf numFmtId="3" fontId="24" fillId="24" borderId="15" xfId="0" applyNumberFormat="1" applyFont="1" applyFill="1" applyBorder="1" applyAlignment="1">
      <alignment horizontal="right" vertical="center" wrapText="1" shrinkToFit="1"/>
    </xf>
    <xf numFmtId="3" fontId="24" fillId="24" borderId="23" xfId="0" applyNumberFormat="1" applyFont="1" applyFill="1" applyBorder="1" applyAlignment="1">
      <alignment horizontal="right" vertical="center" wrapText="1" shrinkToFit="1"/>
    </xf>
    <xf numFmtId="49" fontId="24" fillId="24" borderId="15" xfId="0" applyNumberFormat="1" applyFont="1" applyFill="1" applyBorder="1" applyAlignment="1">
      <alignment horizontal="left" vertical="center" wrapText="1" shrinkToFit="1"/>
    </xf>
    <xf numFmtId="0" fontId="24" fillId="24" borderId="24" xfId="0" applyFont="1" applyFill="1" applyBorder="1" applyAlignment="1">
      <alignment horizontal="center" vertical="center" wrapText="1" shrinkToFit="1"/>
    </xf>
    <xf numFmtId="0" fontId="24" fillId="24" borderId="25" xfId="0" applyFont="1" applyFill="1" applyBorder="1" applyAlignment="1">
      <alignment horizontal="center" vertical="center" wrapText="1" shrinkToFit="1"/>
    </xf>
    <xf numFmtId="0" fontId="24" fillId="24" borderId="3" xfId="0" applyFont="1" applyFill="1" applyBorder="1" applyAlignment="1">
      <alignment horizontal="center" vertical="center" wrapText="1" shrinkToFit="1"/>
    </xf>
    <xf numFmtId="0" fontId="24" fillId="24" borderId="17" xfId="0" applyFont="1" applyFill="1" applyBorder="1" applyAlignment="1">
      <alignment horizontal="center" vertical="center" wrapText="1" shrinkToFit="1"/>
    </xf>
    <xf numFmtId="0" fontId="31" fillId="0" borderId="26" xfId="0" applyFont="1" applyBorder="1" applyAlignment="1">
      <alignment horizontal="center" vertical="center" wrapText="1"/>
    </xf>
    <xf numFmtId="0" fontId="26" fillId="0" borderId="0" xfId="0" applyFont="1" applyAlignment="1">
      <alignment horizontal="left" vertical="center"/>
    </xf>
    <xf numFmtId="0" fontId="28" fillId="0" borderId="0" xfId="0" applyFont="1" applyAlignment="1">
      <alignment horizontal="center" vertical="center"/>
    </xf>
    <xf numFmtId="0" fontId="44" fillId="0" borderId="0" xfId="0" applyFont="1" applyAlignment="1">
      <alignment horizontal="center" vertical="center"/>
    </xf>
    <xf numFmtId="0" fontId="31" fillId="0" borderId="26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wrapText="1"/>
    </xf>
    <xf numFmtId="0" fontId="3" fillId="24" borderId="16" xfId="0" applyFont="1" applyFill="1" applyBorder="1" applyAlignment="1">
      <alignment horizontal="center" vertical="top" wrapText="1" shrinkToFit="1"/>
    </xf>
    <xf numFmtId="0" fontId="19" fillId="24" borderId="16" xfId="0" applyFont="1" applyFill="1" applyBorder="1" applyAlignment="1">
      <alignment horizontal="center" vertical="center" wrapText="1" shrinkToFit="1"/>
    </xf>
    <xf numFmtId="0" fontId="16" fillId="24" borderId="16" xfId="0" applyFont="1" applyFill="1" applyBorder="1" applyAlignment="1">
      <alignment horizontal="center" vertical="center" wrapText="1" shrinkToFit="1"/>
    </xf>
    <xf numFmtId="0" fontId="5" fillId="0" borderId="0" xfId="0" applyFont="1" applyAlignment="1">
      <alignment horizontal="center"/>
    </xf>
    <xf numFmtId="49" fontId="21" fillId="24" borderId="26" xfId="0" applyNumberFormat="1" applyFont="1" applyFill="1" applyBorder="1" applyAlignment="1">
      <alignment horizontal="left" vertical="center" wrapText="1" shrinkToFit="1"/>
    </xf>
    <xf numFmtId="0" fontId="18" fillId="24" borderId="26" xfId="0" applyFont="1" applyFill="1" applyBorder="1" applyAlignment="1">
      <alignment horizontal="center" vertical="center" wrapText="1" shrinkToFit="1"/>
    </xf>
    <xf numFmtId="41" fontId="21" fillId="24" borderId="26" xfId="1" applyFont="1" applyFill="1" applyBorder="1" applyAlignment="1">
      <alignment horizontal="right" vertical="center" wrapText="1" shrinkToFit="1"/>
    </xf>
    <xf numFmtId="49" fontId="17" fillId="24" borderId="15" xfId="0" applyNumberFormat="1" applyFont="1" applyFill="1" applyBorder="1" applyAlignment="1">
      <alignment horizontal="center" vertical="center" wrapText="1" shrinkToFit="1"/>
    </xf>
    <xf numFmtId="0" fontId="17" fillId="24" borderId="15" xfId="0" applyFont="1" applyFill="1" applyBorder="1" applyAlignment="1">
      <alignment horizontal="left" vertical="center" wrapText="1" shrinkToFit="1"/>
    </xf>
    <xf numFmtId="0" fontId="17" fillId="24" borderId="15" xfId="0" applyFont="1" applyFill="1" applyBorder="1" applyAlignment="1">
      <alignment horizontal="center" vertical="center" wrapText="1" shrinkToFit="1"/>
    </xf>
    <xf numFmtId="0" fontId="17" fillId="24" borderId="15" xfId="0" applyFont="1" applyFill="1" applyBorder="1" applyAlignment="1">
      <alignment horizontal="right" vertical="center" wrapText="1" shrinkToFit="1"/>
    </xf>
    <xf numFmtId="49" fontId="18" fillId="24" borderId="15" xfId="0" applyNumberFormat="1" applyFont="1" applyFill="1" applyBorder="1" applyAlignment="1">
      <alignment horizontal="center" vertical="center" wrapText="1" shrinkToFit="1"/>
    </xf>
    <xf numFmtId="0" fontId="18" fillId="24" borderId="15" xfId="0" applyFont="1" applyFill="1" applyBorder="1" applyAlignment="1">
      <alignment horizontal="left" vertical="center" wrapText="1" shrinkToFit="1"/>
    </xf>
    <xf numFmtId="41" fontId="18" fillId="24" borderId="15" xfId="1" applyFont="1" applyFill="1" applyBorder="1" applyAlignment="1">
      <alignment horizontal="right" vertical="center" wrapText="1" shrinkToFit="1"/>
    </xf>
    <xf numFmtId="0" fontId="2" fillId="24" borderId="16" xfId="0" applyFont="1" applyFill="1" applyBorder="1" applyAlignment="1">
      <alignment horizontal="left" vertical="top" wrapText="1" shrinkToFit="1"/>
    </xf>
    <xf numFmtId="0" fontId="17" fillId="24" borderId="24" xfId="0" applyFont="1" applyFill="1" applyBorder="1" applyAlignment="1">
      <alignment horizontal="center" vertical="center" wrapText="1" shrinkToFit="1"/>
    </xf>
    <xf numFmtId="0" fontId="18" fillId="24" borderId="3" xfId="0" applyFont="1" applyFill="1" applyBorder="1" applyAlignment="1">
      <alignment horizontal="center" vertical="center" wrapText="1" shrinkToFit="1"/>
    </xf>
    <xf numFmtId="0" fontId="18" fillId="24" borderId="15" xfId="0" applyFont="1" applyFill="1" applyBorder="1" applyAlignment="1">
      <alignment horizontal="center" vertical="center" wrapText="1" shrinkToFit="1"/>
    </xf>
    <xf numFmtId="0" fontId="18" fillId="24" borderId="15" xfId="0" applyFont="1" applyFill="1" applyBorder="1" applyAlignment="1">
      <alignment horizontal="right" vertical="center" wrapText="1" shrinkToFit="1"/>
    </xf>
    <xf numFmtId="41" fontId="18" fillId="24" borderId="15" xfId="0" applyNumberFormat="1" applyFont="1" applyFill="1" applyBorder="1" applyAlignment="1">
      <alignment horizontal="right" vertical="center" wrapText="1" shrinkToFit="1"/>
    </xf>
    <xf numFmtId="49" fontId="17" fillId="24" borderId="15" xfId="0" applyNumberFormat="1" applyFont="1" applyFill="1" applyBorder="1" applyAlignment="1">
      <alignment horizontal="left" vertical="center" wrapText="1" shrinkToFit="1"/>
    </xf>
    <xf numFmtId="41" fontId="20" fillId="24" borderId="15" xfId="1" applyFont="1" applyFill="1" applyBorder="1" applyAlignment="1">
      <alignment horizontal="right" vertical="center" wrapText="1" shrinkToFit="1"/>
    </xf>
    <xf numFmtId="41" fontId="17" fillId="24" borderId="15" xfId="1" applyFont="1" applyFill="1" applyBorder="1" applyAlignment="1">
      <alignment horizontal="right" vertical="center" wrapText="1" shrinkToFit="1"/>
    </xf>
    <xf numFmtId="49" fontId="17" fillId="24" borderId="34" xfId="0" applyNumberFormat="1" applyFont="1" applyFill="1" applyBorder="1" applyAlignment="1">
      <alignment horizontal="center" vertical="center" wrapText="1" shrinkToFit="1"/>
    </xf>
    <xf numFmtId="49" fontId="17" fillId="24" borderId="34" xfId="0" applyNumberFormat="1" applyFont="1" applyFill="1" applyBorder="1" applyAlignment="1">
      <alignment horizontal="left" vertical="center" wrapText="1" shrinkToFit="1"/>
    </xf>
    <xf numFmtId="0" fontId="18" fillId="24" borderId="34" xfId="0" applyFont="1" applyFill="1" applyBorder="1" applyAlignment="1">
      <alignment horizontal="center" vertical="center" wrapText="1" shrinkToFit="1"/>
    </xf>
    <xf numFmtId="41" fontId="20" fillId="24" borderId="34" xfId="1" applyFont="1" applyFill="1" applyBorder="1" applyAlignment="1">
      <alignment horizontal="right" vertical="center" wrapText="1" shrinkToFit="1"/>
    </xf>
    <xf numFmtId="41" fontId="17" fillId="24" borderId="34" xfId="1" applyFont="1" applyFill="1" applyBorder="1" applyAlignment="1">
      <alignment horizontal="right" vertical="center" wrapText="1" shrinkToFit="1"/>
    </xf>
    <xf numFmtId="49" fontId="18" fillId="24" borderId="15" xfId="0" applyNumberFormat="1" applyFont="1" applyFill="1" applyBorder="1" applyAlignment="1">
      <alignment horizontal="left" vertical="center" wrapText="1" shrinkToFit="1"/>
    </xf>
    <xf numFmtId="49" fontId="18" fillId="24" borderId="15" xfId="0" applyNumberFormat="1" applyFont="1" applyFill="1" applyBorder="1" applyAlignment="1">
      <alignment horizontal="right" vertical="center" wrapText="1" shrinkToFit="1"/>
    </xf>
    <xf numFmtId="49" fontId="21" fillId="24" borderId="15" xfId="0" applyNumberFormat="1" applyFont="1" applyFill="1" applyBorder="1" applyAlignment="1">
      <alignment horizontal="right" vertical="center" wrapText="1" shrinkToFit="1"/>
    </xf>
    <xf numFmtId="49" fontId="18" fillId="24" borderId="26" xfId="0" applyNumberFormat="1" applyFont="1" applyFill="1" applyBorder="1" applyAlignment="1">
      <alignment horizontal="center" vertical="center" wrapText="1" shrinkToFit="1"/>
    </xf>
    <xf numFmtId="49" fontId="18" fillId="24" borderId="26" xfId="0" applyNumberFormat="1" applyFont="1" applyFill="1" applyBorder="1" applyAlignment="1">
      <alignment horizontal="left" vertical="center" wrapText="1" shrinkToFit="1"/>
    </xf>
    <xf numFmtId="41" fontId="18" fillId="24" borderId="26" xfId="1" applyFont="1" applyFill="1" applyBorder="1" applyAlignment="1">
      <alignment horizontal="right" vertical="center" wrapText="1" shrinkToFit="1"/>
    </xf>
    <xf numFmtId="41" fontId="21" fillId="24" borderId="15" xfId="1" applyFont="1" applyFill="1" applyBorder="1" applyAlignment="1">
      <alignment horizontal="right" vertical="center" wrapText="1" shrinkToFit="1"/>
    </xf>
  </cellXfs>
  <cellStyles count="5">
    <cellStyle name="Bình thường" xfId="0" builtinId="0"/>
    <cellStyle name="Dấu phẩy" xfId="2" builtinId="3"/>
    <cellStyle name="Dấu phẩy [0]" xfId="1" builtinId="6"/>
    <cellStyle name="Normal_TONG HOP CHI NS CAP TINH2007" xfId="3" xr:uid="{5151F743-D7D6-492B-A874-A45C03590708}"/>
    <cellStyle name="Normal_XAY DUNG DU TOAN 2015 2" xfId="4" xr:uid="{3BEF3E5F-DEB6-471B-A44C-60833E5B39E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Chủ đề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36"/>
  <sheetViews>
    <sheetView showGridLines="0" workbookViewId="0"/>
  </sheetViews>
  <sheetFormatPr defaultRowHeight="14.4" x14ac:dyDescent="0.3"/>
  <cols>
    <col min="1" max="1" width="7.109375" customWidth="1"/>
    <col min="2" max="2" width="30" customWidth="1"/>
    <col min="3" max="3" width="18.5546875" customWidth="1"/>
    <col min="4" max="4" width="0.77734375" customWidth="1"/>
    <col min="5" max="5" width="6.109375" customWidth="1"/>
    <col min="6" max="6" width="3.88671875" customWidth="1"/>
    <col min="7" max="7" width="16.5546875" customWidth="1"/>
    <col min="8" max="8" width="2.109375" hidden="1" customWidth="1"/>
    <col min="9" max="9" width="4.44140625" customWidth="1"/>
    <col min="10" max="10" width="0.44140625" customWidth="1"/>
    <col min="11" max="11" width="4.33203125" customWidth="1"/>
    <col min="12" max="12" width="4.5546875" customWidth="1"/>
    <col min="13" max="13" width="2.6640625" customWidth="1"/>
    <col min="14" max="14" width="10.109375" customWidth="1"/>
    <col min="15" max="15" width="4.109375" customWidth="1"/>
    <col min="16" max="16" width="3.88671875" customWidth="1"/>
    <col min="17" max="17" width="9.21875" customWidth="1"/>
    <col min="18" max="18" width="1.33203125" customWidth="1"/>
  </cols>
  <sheetData>
    <row r="1" spans="1:18" x14ac:dyDescent="0.3">
      <c r="O1" s="162" t="s">
        <v>550</v>
      </c>
      <c r="P1" s="162"/>
      <c r="Q1" s="162"/>
    </row>
    <row r="2" spans="1:18" s="1" customFormat="1" ht="15.75" customHeight="1" x14ac:dyDescent="0.3">
      <c r="A2" s="160" t="s">
        <v>548</v>
      </c>
      <c r="B2" s="160"/>
      <c r="C2" s="160"/>
      <c r="D2" s="160"/>
      <c r="E2" s="160"/>
      <c r="F2" s="160"/>
      <c r="G2" s="160"/>
      <c r="H2" s="160"/>
      <c r="I2" s="160"/>
      <c r="J2" s="160"/>
      <c r="K2" s="160"/>
      <c r="L2" s="160"/>
      <c r="M2" s="160"/>
      <c r="N2" s="160"/>
      <c r="O2" s="160"/>
      <c r="P2" s="160"/>
      <c r="Q2" s="160"/>
    </row>
    <row r="3" spans="1:18" s="1" customFormat="1" ht="6.6" customHeight="1" x14ac:dyDescent="0.25">
      <c r="A3" s="160" t="s">
        <v>230</v>
      </c>
      <c r="B3" s="160"/>
      <c r="C3" s="160"/>
      <c r="D3" s="160"/>
      <c r="E3" s="160"/>
      <c r="F3" s="160"/>
      <c r="G3" s="160"/>
      <c r="H3" s="160"/>
      <c r="I3" s="160"/>
      <c r="J3" s="160"/>
      <c r="K3" s="160"/>
      <c r="L3" s="160"/>
      <c r="M3" s="160"/>
      <c r="N3" s="160"/>
      <c r="O3" s="160"/>
      <c r="P3" s="160"/>
      <c r="Q3" s="160"/>
    </row>
    <row r="4" spans="1:18" s="1" customFormat="1" ht="7.2" customHeight="1" x14ac:dyDescent="0.25">
      <c r="A4" s="160"/>
      <c r="B4" s="160"/>
      <c r="C4" s="160"/>
      <c r="D4" s="160"/>
      <c r="E4" s="160"/>
      <c r="F4" s="160"/>
      <c r="G4" s="160"/>
      <c r="H4" s="160"/>
      <c r="I4" s="160"/>
      <c r="J4" s="160"/>
      <c r="K4" s="160"/>
      <c r="L4" s="160"/>
      <c r="M4" s="160"/>
      <c r="N4" s="160"/>
      <c r="O4" s="160"/>
      <c r="P4" s="160"/>
      <c r="Q4" s="160"/>
    </row>
    <row r="5" spans="1:18" s="1" customFormat="1" ht="7.8" customHeight="1" x14ac:dyDescent="0.25">
      <c r="A5" s="160"/>
      <c r="B5" s="160"/>
      <c r="C5" s="160"/>
      <c r="D5" s="160"/>
      <c r="E5" s="160"/>
      <c r="F5" s="160"/>
      <c r="G5" s="160"/>
      <c r="H5" s="160"/>
      <c r="I5" s="160"/>
      <c r="J5" s="160"/>
      <c r="K5" s="160"/>
      <c r="L5" s="160"/>
      <c r="M5" s="160"/>
      <c r="N5" s="160"/>
      <c r="O5" s="160"/>
      <c r="P5" s="160"/>
      <c r="Q5" s="160"/>
    </row>
    <row r="6" spans="1:18" s="1" customFormat="1" ht="8.4" customHeight="1" x14ac:dyDescent="0.25">
      <c r="A6" s="161" t="s">
        <v>552</v>
      </c>
      <c r="B6" s="161"/>
      <c r="C6" s="161"/>
      <c r="D6" s="161"/>
      <c r="E6" s="161"/>
      <c r="F6" s="161"/>
      <c r="G6" s="161"/>
      <c r="H6" s="161"/>
      <c r="I6" s="161"/>
      <c r="J6" s="161"/>
      <c r="K6" s="161"/>
      <c r="L6" s="161"/>
      <c r="M6" s="161"/>
      <c r="N6" s="161"/>
      <c r="O6" s="161"/>
      <c r="P6" s="161"/>
      <c r="Q6" s="161"/>
    </row>
    <row r="7" spans="1:18" ht="12" customHeight="1" x14ac:dyDescent="0.3">
      <c r="A7" s="161"/>
      <c r="B7" s="161"/>
      <c r="C7" s="161"/>
      <c r="D7" s="161"/>
      <c r="E7" s="161"/>
      <c r="F7" s="161"/>
      <c r="G7" s="161"/>
      <c r="H7" s="161"/>
      <c r="I7" s="161"/>
      <c r="J7" s="161"/>
      <c r="K7" s="161"/>
      <c r="L7" s="161"/>
      <c r="M7" s="161"/>
      <c r="N7" s="161"/>
      <c r="O7" s="161"/>
      <c r="P7" s="161"/>
      <c r="Q7" s="161"/>
    </row>
    <row r="8" spans="1:18" ht="0.75" customHeight="1" x14ac:dyDescent="0.3">
      <c r="A8" s="161"/>
      <c r="B8" s="161"/>
      <c r="C8" s="161"/>
      <c r="D8" s="161"/>
      <c r="E8" s="161"/>
      <c r="F8" s="161"/>
      <c r="G8" s="161"/>
      <c r="H8" s="161"/>
      <c r="I8" s="161"/>
      <c r="J8" s="161"/>
      <c r="K8" s="161"/>
      <c r="L8" s="161"/>
      <c r="M8" s="161"/>
      <c r="N8" s="161"/>
      <c r="O8" s="161"/>
      <c r="P8" s="161"/>
      <c r="Q8" s="161"/>
    </row>
    <row r="9" spans="1:18" ht="1.8" customHeight="1" x14ac:dyDescent="0.3">
      <c r="A9" s="188"/>
      <c r="B9" s="188"/>
      <c r="C9" s="188"/>
      <c r="D9" s="188"/>
      <c r="E9" s="188"/>
      <c r="F9" s="188"/>
      <c r="G9" s="188"/>
      <c r="H9" s="188"/>
      <c r="I9" s="188"/>
      <c r="J9" s="188"/>
      <c r="K9" s="188"/>
      <c r="L9" s="188"/>
      <c r="M9" s="188"/>
      <c r="N9" s="188"/>
      <c r="O9" s="188"/>
      <c r="P9" s="188"/>
      <c r="Q9" s="188"/>
      <c r="R9" s="188"/>
    </row>
    <row r="10" spans="1:18" ht="0.75" hidden="1" customHeight="1" x14ac:dyDescent="0.3"/>
    <row r="11" spans="1:18" s="2" customFormat="1" ht="21" customHeight="1" x14ac:dyDescent="0.25">
      <c r="A11" s="2" t="s">
        <v>549</v>
      </c>
      <c r="O11" s="170" t="s">
        <v>229</v>
      </c>
      <c r="P11" s="170"/>
      <c r="Q11" s="170"/>
      <c r="R11" s="170"/>
    </row>
    <row r="12" spans="1:18" ht="43.5" customHeight="1" x14ac:dyDescent="0.3">
      <c r="A12" s="25" t="s">
        <v>0</v>
      </c>
      <c r="B12" s="177" t="s">
        <v>24</v>
      </c>
      <c r="C12" s="177"/>
      <c r="D12" s="177"/>
      <c r="E12" s="177" t="s">
        <v>108</v>
      </c>
      <c r="F12" s="177"/>
      <c r="G12" s="177" t="s">
        <v>226</v>
      </c>
      <c r="H12" s="177"/>
      <c r="I12" s="177" t="s">
        <v>227</v>
      </c>
      <c r="J12" s="177"/>
      <c r="K12" s="177"/>
      <c r="L12" s="177"/>
      <c r="M12" s="177"/>
      <c r="N12" s="177" t="s">
        <v>228</v>
      </c>
      <c r="O12" s="177"/>
      <c r="P12" s="171" t="s">
        <v>228</v>
      </c>
      <c r="Q12" s="171"/>
      <c r="R12" s="171"/>
    </row>
    <row r="13" spans="1:18" ht="20.25" customHeight="1" x14ac:dyDescent="0.3">
      <c r="A13" s="26" t="s">
        <v>1</v>
      </c>
      <c r="B13" s="178" t="s">
        <v>21</v>
      </c>
      <c r="C13" s="178"/>
      <c r="D13" s="178"/>
      <c r="E13" s="178" t="s">
        <v>23</v>
      </c>
      <c r="F13" s="178"/>
      <c r="G13" s="178">
        <v>1</v>
      </c>
      <c r="H13" s="178"/>
      <c r="I13" s="178">
        <v>2</v>
      </c>
      <c r="J13" s="178"/>
      <c r="K13" s="178"/>
      <c r="L13" s="178"/>
      <c r="M13" s="178"/>
      <c r="N13" s="178">
        <v>3</v>
      </c>
      <c r="O13" s="178"/>
      <c r="P13" s="172">
        <v>4</v>
      </c>
      <c r="Q13" s="172"/>
      <c r="R13" s="172"/>
    </row>
    <row r="14" spans="1:18" ht="22.2" customHeight="1" x14ac:dyDescent="0.3">
      <c r="A14" s="27" t="s">
        <v>1</v>
      </c>
      <c r="B14" s="186" t="s">
        <v>25</v>
      </c>
      <c r="C14" s="186"/>
      <c r="D14" s="186"/>
      <c r="E14" s="184"/>
      <c r="F14" s="184"/>
      <c r="G14" s="173"/>
      <c r="H14" s="173"/>
      <c r="I14" s="173"/>
      <c r="J14" s="173"/>
      <c r="K14" s="173"/>
      <c r="L14" s="173"/>
      <c r="M14" s="173"/>
      <c r="N14" s="173"/>
      <c r="O14" s="173"/>
      <c r="P14" s="166"/>
      <c r="Q14" s="166"/>
      <c r="R14" s="166"/>
    </row>
    <row r="15" spans="1:18" ht="35.4" customHeight="1" x14ac:dyDescent="0.3">
      <c r="A15" s="27" t="s">
        <v>2</v>
      </c>
      <c r="B15" s="186" t="s">
        <v>26</v>
      </c>
      <c r="C15" s="186"/>
      <c r="D15" s="186"/>
      <c r="E15" s="184"/>
      <c r="F15" s="184"/>
      <c r="G15" s="175"/>
      <c r="H15" s="175"/>
      <c r="I15" s="175"/>
      <c r="J15" s="175"/>
      <c r="K15" s="175"/>
      <c r="L15" s="175"/>
      <c r="M15" s="175"/>
      <c r="N15" s="175"/>
      <c r="O15" s="175"/>
      <c r="P15" s="167"/>
      <c r="Q15" s="167"/>
      <c r="R15" s="167"/>
    </row>
    <row r="16" spans="1:18" ht="18" customHeight="1" x14ac:dyDescent="0.3">
      <c r="A16" s="27" t="s">
        <v>3</v>
      </c>
      <c r="B16" s="186" t="s">
        <v>27</v>
      </c>
      <c r="C16" s="186"/>
      <c r="D16" s="186"/>
      <c r="E16" s="183" t="s">
        <v>109</v>
      </c>
      <c r="F16" s="183"/>
      <c r="G16" s="179">
        <v>3719249399</v>
      </c>
      <c r="H16" s="179"/>
      <c r="I16" s="179">
        <v>3719249399</v>
      </c>
      <c r="J16" s="179"/>
      <c r="K16" s="179"/>
      <c r="L16" s="179"/>
      <c r="M16" s="179"/>
      <c r="N16" s="169"/>
      <c r="O16" s="169"/>
      <c r="P16" s="163"/>
      <c r="Q16" s="163"/>
      <c r="R16" s="163"/>
    </row>
    <row r="17" spans="1:18" ht="18" customHeight="1" x14ac:dyDescent="0.3">
      <c r="A17" s="27" t="s">
        <v>4</v>
      </c>
      <c r="B17" s="187" t="s">
        <v>28</v>
      </c>
      <c r="C17" s="187"/>
      <c r="D17" s="187"/>
      <c r="E17" s="183" t="s">
        <v>110</v>
      </c>
      <c r="F17" s="183"/>
      <c r="G17" s="180">
        <v>3667099399</v>
      </c>
      <c r="H17" s="180"/>
      <c r="I17" s="180">
        <v>3667099399</v>
      </c>
      <c r="J17" s="180"/>
      <c r="K17" s="180"/>
      <c r="L17" s="180"/>
      <c r="M17" s="180"/>
      <c r="N17" s="174"/>
      <c r="O17" s="174"/>
      <c r="P17" s="165"/>
      <c r="Q17" s="165"/>
      <c r="R17" s="165"/>
    </row>
    <row r="18" spans="1:18" ht="18" customHeight="1" x14ac:dyDescent="0.3">
      <c r="A18" s="27"/>
      <c r="B18" s="187" t="s">
        <v>29</v>
      </c>
      <c r="C18" s="187"/>
      <c r="D18" s="187"/>
      <c r="E18" s="183" t="s">
        <v>111</v>
      </c>
      <c r="F18" s="183"/>
      <c r="G18" s="180"/>
      <c r="H18" s="180"/>
      <c r="I18" s="180"/>
      <c r="J18" s="180"/>
      <c r="K18" s="180"/>
      <c r="L18" s="180"/>
      <c r="M18" s="180"/>
      <c r="N18" s="174"/>
      <c r="O18" s="174"/>
      <c r="P18" s="165"/>
      <c r="Q18" s="165"/>
      <c r="R18" s="165"/>
    </row>
    <row r="19" spans="1:18" ht="18" customHeight="1" x14ac:dyDescent="0.3">
      <c r="A19" s="27"/>
      <c r="B19" s="187" t="s">
        <v>30</v>
      </c>
      <c r="C19" s="187"/>
      <c r="D19" s="187"/>
      <c r="E19" s="183" t="s">
        <v>112</v>
      </c>
      <c r="F19" s="183"/>
      <c r="G19" s="180">
        <v>3667099399</v>
      </c>
      <c r="H19" s="180"/>
      <c r="I19" s="180">
        <v>3667099399</v>
      </c>
      <c r="J19" s="180"/>
      <c r="K19" s="180"/>
      <c r="L19" s="180"/>
      <c r="M19" s="180"/>
      <c r="N19" s="174"/>
      <c r="O19" s="174"/>
      <c r="P19" s="165"/>
      <c r="Q19" s="165"/>
      <c r="R19" s="165"/>
    </row>
    <row r="20" spans="1:18" ht="18" customHeight="1" x14ac:dyDescent="0.3">
      <c r="A20" s="27" t="s">
        <v>5</v>
      </c>
      <c r="B20" s="187" t="s">
        <v>31</v>
      </c>
      <c r="C20" s="187"/>
      <c r="D20" s="187"/>
      <c r="E20" s="183" t="s">
        <v>113</v>
      </c>
      <c r="F20" s="183"/>
      <c r="G20" s="180">
        <v>52150000</v>
      </c>
      <c r="H20" s="180"/>
      <c r="I20" s="180">
        <v>52150000</v>
      </c>
      <c r="J20" s="180"/>
      <c r="K20" s="180"/>
      <c r="L20" s="180"/>
      <c r="M20" s="180"/>
      <c r="N20" s="174"/>
      <c r="O20" s="174"/>
      <c r="P20" s="165"/>
      <c r="Q20" s="165"/>
      <c r="R20" s="165"/>
    </row>
    <row r="21" spans="1:18" ht="18" customHeight="1" x14ac:dyDescent="0.3">
      <c r="A21" s="27"/>
      <c r="B21" s="187" t="s">
        <v>29</v>
      </c>
      <c r="C21" s="187"/>
      <c r="D21" s="187"/>
      <c r="E21" s="183" t="s">
        <v>114</v>
      </c>
      <c r="F21" s="183"/>
      <c r="G21" s="180"/>
      <c r="H21" s="180"/>
      <c r="I21" s="180"/>
      <c r="J21" s="180"/>
      <c r="K21" s="180"/>
      <c r="L21" s="180"/>
      <c r="M21" s="180"/>
      <c r="N21" s="174"/>
      <c r="O21" s="174"/>
      <c r="P21" s="165"/>
      <c r="Q21" s="165"/>
      <c r="R21" s="165"/>
    </row>
    <row r="22" spans="1:18" ht="18" customHeight="1" x14ac:dyDescent="0.3">
      <c r="A22" s="27"/>
      <c r="B22" s="187" t="s">
        <v>30</v>
      </c>
      <c r="C22" s="187"/>
      <c r="D22" s="187"/>
      <c r="E22" s="183" t="s">
        <v>115</v>
      </c>
      <c r="F22" s="183"/>
      <c r="G22" s="180">
        <v>52150000</v>
      </c>
      <c r="H22" s="180"/>
      <c r="I22" s="180">
        <v>52150000</v>
      </c>
      <c r="J22" s="180"/>
      <c r="K22" s="180"/>
      <c r="L22" s="180"/>
      <c r="M22" s="180"/>
      <c r="N22" s="174"/>
      <c r="O22" s="174"/>
      <c r="P22" s="165"/>
      <c r="Q22" s="165"/>
      <c r="R22" s="165"/>
    </row>
    <row r="23" spans="1:18" ht="31.8" customHeight="1" x14ac:dyDescent="0.3">
      <c r="A23" s="27" t="s">
        <v>6</v>
      </c>
      <c r="B23" s="186" t="s">
        <v>32</v>
      </c>
      <c r="C23" s="186"/>
      <c r="D23" s="186"/>
      <c r="E23" s="183" t="s">
        <v>116</v>
      </c>
      <c r="F23" s="183"/>
      <c r="G23" s="179">
        <v>26279129750</v>
      </c>
      <c r="H23" s="179"/>
      <c r="I23" s="179">
        <v>26279129750</v>
      </c>
      <c r="J23" s="179"/>
      <c r="K23" s="179"/>
      <c r="L23" s="179"/>
      <c r="M23" s="179"/>
      <c r="N23" s="169"/>
      <c r="O23" s="169"/>
      <c r="P23" s="163"/>
      <c r="Q23" s="163"/>
      <c r="R23" s="163"/>
    </row>
    <row r="24" spans="1:18" ht="18" customHeight="1" x14ac:dyDescent="0.3">
      <c r="A24" s="27"/>
      <c r="B24" s="187" t="s">
        <v>33</v>
      </c>
      <c r="C24" s="187"/>
      <c r="D24" s="187"/>
      <c r="E24" s="183" t="s">
        <v>117</v>
      </c>
      <c r="F24" s="183"/>
      <c r="G24" s="180">
        <v>13344000000</v>
      </c>
      <c r="H24" s="180"/>
      <c r="I24" s="180">
        <v>13344000000</v>
      </c>
      <c r="J24" s="180"/>
      <c r="K24" s="180"/>
      <c r="L24" s="180"/>
      <c r="M24" s="180"/>
      <c r="N24" s="174"/>
      <c r="O24" s="174"/>
      <c r="P24" s="165"/>
      <c r="Q24" s="165"/>
      <c r="R24" s="165"/>
    </row>
    <row r="25" spans="1:18" ht="24" customHeight="1" x14ac:dyDescent="0.3">
      <c r="A25" s="27"/>
      <c r="B25" s="187" t="s">
        <v>34</v>
      </c>
      <c r="C25" s="187"/>
      <c r="D25" s="187"/>
      <c r="E25" s="183" t="s">
        <v>118</v>
      </c>
      <c r="F25" s="183"/>
      <c r="G25" s="180">
        <v>12935129750</v>
      </c>
      <c r="H25" s="180"/>
      <c r="I25" s="180">
        <v>12935129750</v>
      </c>
      <c r="J25" s="180"/>
      <c r="K25" s="180"/>
      <c r="L25" s="180"/>
      <c r="M25" s="180"/>
      <c r="N25" s="174"/>
      <c r="O25" s="174"/>
      <c r="P25" s="165"/>
      <c r="Q25" s="165"/>
      <c r="R25" s="165"/>
    </row>
    <row r="26" spans="1:18" ht="30.6" customHeight="1" x14ac:dyDescent="0.3">
      <c r="A26" s="27" t="s">
        <v>7</v>
      </c>
      <c r="B26" s="186" t="s">
        <v>35</v>
      </c>
      <c r="C26" s="186"/>
      <c r="D26" s="186"/>
      <c r="E26" s="183" t="s">
        <v>119</v>
      </c>
      <c r="F26" s="183"/>
      <c r="G26" s="179">
        <v>29998379149</v>
      </c>
      <c r="H26" s="179"/>
      <c r="I26" s="179">
        <v>29998379149</v>
      </c>
      <c r="J26" s="179"/>
      <c r="K26" s="179"/>
      <c r="L26" s="179"/>
      <c r="M26" s="179"/>
      <c r="N26" s="169"/>
      <c r="O26" s="169"/>
      <c r="P26" s="163"/>
      <c r="Q26" s="163"/>
      <c r="R26" s="163"/>
    </row>
    <row r="27" spans="1:18" ht="18" customHeight="1" x14ac:dyDescent="0.3">
      <c r="A27" s="28"/>
      <c r="B27" s="185" t="s">
        <v>36</v>
      </c>
      <c r="C27" s="185"/>
      <c r="D27" s="185"/>
      <c r="E27" s="183" t="s">
        <v>120</v>
      </c>
      <c r="F27" s="183"/>
      <c r="G27" s="176">
        <v>17011099399</v>
      </c>
      <c r="H27" s="176"/>
      <c r="I27" s="176">
        <v>17011099399</v>
      </c>
      <c r="J27" s="176"/>
      <c r="K27" s="176"/>
      <c r="L27" s="176"/>
      <c r="M27" s="176"/>
      <c r="N27" s="168"/>
      <c r="O27" s="168"/>
      <c r="P27" s="164"/>
      <c r="Q27" s="164"/>
      <c r="R27" s="164"/>
    </row>
    <row r="28" spans="1:18" ht="18" customHeight="1" x14ac:dyDescent="0.3">
      <c r="A28" s="28"/>
      <c r="B28" s="185" t="s">
        <v>37</v>
      </c>
      <c r="C28" s="185"/>
      <c r="D28" s="185"/>
      <c r="E28" s="183" t="s">
        <v>121</v>
      </c>
      <c r="F28" s="183"/>
      <c r="G28" s="176">
        <v>12987279750</v>
      </c>
      <c r="H28" s="176"/>
      <c r="I28" s="176">
        <v>12987279750</v>
      </c>
      <c r="J28" s="176"/>
      <c r="K28" s="176"/>
      <c r="L28" s="176"/>
      <c r="M28" s="176"/>
      <c r="N28" s="168"/>
      <c r="O28" s="168"/>
      <c r="P28" s="164"/>
      <c r="Q28" s="164"/>
      <c r="R28" s="164"/>
    </row>
    <row r="29" spans="1:18" ht="25.8" customHeight="1" x14ac:dyDescent="0.3">
      <c r="A29" s="27" t="s">
        <v>8</v>
      </c>
      <c r="B29" s="186" t="s">
        <v>38</v>
      </c>
      <c r="C29" s="186"/>
      <c r="D29" s="186"/>
      <c r="E29" s="183" t="s">
        <v>122</v>
      </c>
      <c r="F29" s="183"/>
      <c r="G29" s="179">
        <v>23047517570</v>
      </c>
      <c r="H29" s="179"/>
      <c r="I29" s="179">
        <v>23047517570</v>
      </c>
      <c r="J29" s="179"/>
      <c r="K29" s="179"/>
      <c r="L29" s="179"/>
      <c r="M29" s="179"/>
      <c r="N29" s="169"/>
      <c r="O29" s="169"/>
      <c r="P29" s="163"/>
      <c r="Q29" s="163"/>
      <c r="R29" s="163"/>
    </row>
    <row r="30" spans="1:18" ht="18" customHeight="1" x14ac:dyDescent="0.3">
      <c r="A30" s="28"/>
      <c r="B30" s="185" t="s">
        <v>33</v>
      </c>
      <c r="C30" s="185"/>
      <c r="D30" s="185"/>
      <c r="E30" s="183" t="s">
        <v>123</v>
      </c>
      <c r="F30" s="183"/>
      <c r="G30" s="176">
        <v>12442292820</v>
      </c>
      <c r="H30" s="176"/>
      <c r="I30" s="176">
        <v>12442292820</v>
      </c>
      <c r="J30" s="176"/>
      <c r="K30" s="176"/>
      <c r="L30" s="176"/>
      <c r="M30" s="176"/>
      <c r="N30" s="168"/>
      <c r="O30" s="168"/>
      <c r="P30" s="164"/>
      <c r="Q30" s="164"/>
      <c r="R30" s="164"/>
    </row>
    <row r="31" spans="1:18" ht="18" customHeight="1" x14ac:dyDescent="0.3">
      <c r="A31" s="28"/>
      <c r="B31" s="185" t="s">
        <v>34</v>
      </c>
      <c r="C31" s="185"/>
      <c r="D31" s="185"/>
      <c r="E31" s="183" t="s">
        <v>124</v>
      </c>
      <c r="F31" s="183"/>
      <c r="G31" s="176">
        <v>10605224750</v>
      </c>
      <c r="H31" s="176"/>
      <c r="I31" s="176">
        <v>10605224750</v>
      </c>
      <c r="J31" s="176"/>
      <c r="K31" s="176"/>
      <c r="L31" s="176"/>
      <c r="M31" s="176"/>
      <c r="N31" s="168"/>
      <c r="O31" s="168"/>
      <c r="P31" s="164"/>
      <c r="Q31" s="164"/>
      <c r="R31" s="164"/>
    </row>
    <row r="32" spans="1:18" ht="23.4" customHeight="1" x14ac:dyDescent="0.3">
      <c r="A32" s="27" t="s">
        <v>9</v>
      </c>
      <c r="B32" s="186" t="s">
        <v>39</v>
      </c>
      <c r="C32" s="186"/>
      <c r="D32" s="186"/>
      <c r="E32" s="183" t="s">
        <v>125</v>
      </c>
      <c r="F32" s="183"/>
      <c r="G32" s="179">
        <v>23047517570</v>
      </c>
      <c r="H32" s="179"/>
      <c r="I32" s="179">
        <v>23047517570</v>
      </c>
      <c r="J32" s="179"/>
      <c r="K32" s="179"/>
      <c r="L32" s="179"/>
      <c r="M32" s="179"/>
      <c r="N32" s="169"/>
      <c r="O32" s="169"/>
      <c r="P32" s="163"/>
      <c r="Q32" s="163"/>
      <c r="R32" s="163"/>
    </row>
    <row r="33" spans="1:18" ht="18" customHeight="1" x14ac:dyDescent="0.3">
      <c r="A33" s="27"/>
      <c r="B33" s="187" t="s">
        <v>33</v>
      </c>
      <c r="C33" s="187"/>
      <c r="D33" s="187"/>
      <c r="E33" s="183" t="s">
        <v>126</v>
      </c>
      <c r="F33" s="183"/>
      <c r="G33" s="180">
        <v>12442292820</v>
      </c>
      <c r="H33" s="180"/>
      <c r="I33" s="180">
        <v>12442292820</v>
      </c>
      <c r="J33" s="180"/>
      <c r="K33" s="180"/>
      <c r="L33" s="180"/>
      <c r="M33" s="180"/>
      <c r="N33" s="174"/>
      <c r="O33" s="174"/>
      <c r="P33" s="165"/>
      <c r="Q33" s="165"/>
      <c r="R33" s="165"/>
    </row>
    <row r="34" spans="1:18" ht="18" customHeight="1" x14ac:dyDescent="0.3">
      <c r="A34" s="27"/>
      <c r="B34" s="187" t="s">
        <v>34</v>
      </c>
      <c r="C34" s="187"/>
      <c r="D34" s="187"/>
      <c r="E34" s="183" t="s">
        <v>127</v>
      </c>
      <c r="F34" s="183"/>
      <c r="G34" s="180">
        <v>10605224750</v>
      </c>
      <c r="H34" s="180"/>
      <c r="I34" s="180">
        <v>10605224750</v>
      </c>
      <c r="J34" s="180"/>
      <c r="K34" s="180"/>
      <c r="L34" s="180"/>
      <c r="M34" s="180"/>
      <c r="N34" s="174"/>
      <c r="O34" s="174"/>
      <c r="P34" s="165"/>
      <c r="Q34" s="165"/>
      <c r="R34" s="165"/>
    </row>
    <row r="35" spans="1:18" ht="24.6" customHeight="1" x14ac:dyDescent="0.3">
      <c r="A35" s="27" t="s">
        <v>10</v>
      </c>
      <c r="B35" s="186" t="s">
        <v>40</v>
      </c>
      <c r="C35" s="186"/>
      <c r="D35" s="186"/>
      <c r="E35" s="183" t="s">
        <v>128</v>
      </c>
      <c r="F35" s="183"/>
      <c r="G35" s="179">
        <v>2327055000</v>
      </c>
      <c r="H35" s="179"/>
      <c r="I35" s="179">
        <v>2327055000</v>
      </c>
      <c r="J35" s="179"/>
      <c r="K35" s="179"/>
      <c r="L35" s="179"/>
      <c r="M35" s="179"/>
      <c r="N35" s="169"/>
      <c r="O35" s="169"/>
      <c r="P35" s="163"/>
      <c r="Q35" s="163"/>
      <c r="R35" s="163"/>
    </row>
    <row r="36" spans="1:18" ht="22.8" customHeight="1" x14ac:dyDescent="0.3">
      <c r="A36" s="28" t="s">
        <v>11</v>
      </c>
      <c r="B36" s="185" t="s">
        <v>41</v>
      </c>
      <c r="C36" s="185"/>
      <c r="D36" s="185"/>
      <c r="E36" s="183" t="s">
        <v>129</v>
      </c>
      <c r="F36" s="183"/>
      <c r="G36" s="176"/>
      <c r="H36" s="176"/>
      <c r="I36" s="176"/>
      <c r="J36" s="176"/>
      <c r="K36" s="176"/>
      <c r="L36" s="176"/>
      <c r="M36" s="176"/>
      <c r="N36" s="168"/>
      <c r="O36" s="168"/>
      <c r="P36" s="164"/>
      <c r="Q36" s="164"/>
      <c r="R36" s="164"/>
    </row>
    <row r="37" spans="1:18" ht="18" customHeight="1" x14ac:dyDescent="0.3">
      <c r="A37" s="27"/>
      <c r="B37" s="187" t="s">
        <v>42</v>
      </c>
      <c r="C37" s="187"/>
      <c r="D37" s="187"/>
      <c r="E37" s="183" t="s">
        <v>130</v>
      </c>
      <c r="F37" s="183"/>
      <c r="G37" s="180"/>
      <c r="H37" s="180"/>
      <c r="I37" s="180"/>
      <c r="J37" s="180"/>
      <c r="K37" s="180"/>
      <c r="L37" s="180"/>
      <c r="M37" s="180"/>
      <c r="N37" s="174"/>
      <c r="O37" s="174"/>
      <c r="P37" s="165"/>
      <c r="Q37" s="165"/>
      <c r="R37" s="165"/>
    </row>
    <row r="38" spans="1:18" ht="18" customHeight="1" x14ac:dyDescent="0.3">
      <c r="A38" s="27"/>
      <c r="B38" s="187" t="s">
        <v>43</v>
      </c>
      <c r="C38" s="187"/>
      <c r="D38" s="187"/>
      <c r="E38" s="183" t="s">
        <v>131</v>
      </c>
      <c r="F38" s="183"/>
      <c r="G38" s="180"/>
      <c r="H38" s="180"/>
      <c r="I38" s="180"/>
      <c r="J38" s="180"/>
      <c r="K38" s="180"/>
      <c r="L38" s="180"/>
      <c r="M38" s="180"/>
      <c r="N38" s="174"/>
      <c r="O38" s="174"/>
      <c r="P38" s="165"/>
      <c r="Q38" s="165"/>
      <c r="R38" s="165"/>
    </row>
    <row r="39" spans="1:18" ht="18" customHeight="1" x14ac:dyDescent="0.3">
      <c r="A39" s="27"/>
      <c r="B39" s="187" t="s">
        <v>44</v>
      </c>
      <c r="C39" s="187"/>
      <c r="D39" s="187"/>
      <c r="E39" s="183" t="s">
        <v>132</v>
      </c>
      <c r="F39" s="183"/>
      <c r="G39" s="180"/>
      <c r="H39" s="180"/>
      <c r="I39" s="180"/>
      <c r="J39" s="180"/>
      <c r="K39" s="180"/>
      <c r="L39" s="180"/>
      <c r="M39" s="180"/>
      <c r="N39" s="174"/>
      <c r="O39" s="174"/>
      <c r="P39" s="165"/>
      <c r="Q39" s="165"/>
      <c r="R39" s="165"/>
    </row>
    <row r="40" spans="1:18" ht="18" customHeight="1" x14ac:dyDescent="0.3">
      <c r="A40" s="28" t="s">
        <v>12</v>
      </c>
      <c r="B40" s="185" t="s">
        <v>45</v>
      </c>
      <c r="C40" s="185"/>
      <c r="D40" s="185"/>
      <c r="E40" s="183" t="s">
        <v>133</v>
      </c>
      <c r="F40" s="183"/>
      <c r="G40" s="176">
        <v>2327055000</v>
      </c>
      <c r="H40" s="176"/>
      <c r="I40" s="176">
        <v>2327055000</v>
      </c>
      <c r="J40" s="176"/>
      <c r="K40" s="176"/>
      <c r="L40" s="176"/>
      <c r="M40" s="176"/>
      <c r="N40" s="168"/>
      <c r="O40" s="168"/>
      <c r="P40" s="164"/>
      <c r="Q40" s="164"/>
      <c r="R40" s="164"/>
    </row>
    <row r="41" spans="1:18" ht="18" customHeight="1" x14ac:dyDescent="0.3">
      <c r="A41" s="27"/>
      <c r="B41" s="187" t="s">
        <v>42</v>
      </c>
      <c r="C41" s="187"/>
      <c r="D41" s="187"/>
      <c r="E41" s="183" t="s">
        <v>134</v>
      </c>
      <c r="F41" s="183"/>
      <c r="G41" s="180"/>
      <c r="H41" s="180"/>
      <c r="I41" s="180"/>
      <c r="J41" s="180"/>
      <c r="K41" s="180"/>
      <c r="L41" s="180"/>
      <c r="M41" s="180"/>
      <c r="N41" s="174"/>
      <c r="O41" s="174"/>
      <c r="P41" s="165"/>
      <c r="Q41" s="165"/>
      <c r="R41" s="165"/>
    </row>
    <row r="42" spans="1:18" ht="18" customHeight="1" x14ac:dyDescent="0.3">
      <c r="A42" s="27"/>
      <c r="B42" s="187" t="s">
        <v>46</v>
      </c>
      <c r="C42" s="187"/>
      <c r="D42" s="187"/>
      <c r="E42" s="183" t="s">
        <v>135</v>
      </c>
      <c r="F42" s="183"/>
      <c r="G42" s="180"/>
      <c r="H42" s="180"/>
      <c r="I42" s="180"/>
      <c r="J42" s="180"/>
      <c r="K42" s="180"/>
      <c r="L42" s="180"/>
      <c r="M42" s="180"/>
      <c r="N42" s="174"/>
      <c r="O42" s="174"/>
      <c r="P42" s="165"/>
      <c r="Q42" s="165"/>
      <c r="R42" s="165"/>
    </row>
    <row r="43" spans="1:18" ht="18" customHeight="1" x14ac:dyDescent="0.3">
      <c r="A43" s="27"/>
      <c r="B43" s="187" t="s">
        <v>47</v>
      </c>
      <c r="C43" s="187"/>
      <c r="D43" s="187"/>
      <c r="E43" s="183" t="s">
        <v>136</v>
      </c>
      <c r="F43" s="183"/>
      <c r="G43" s="180">
        <v>2327055000</v>
      </c>
      <c r="H43" s="180"/>
      <c r="I43" s="180">
        <v>2327055000</v>
      </c>
      <c r="J43" s="180"/>
      <c r="K43" s="180"/>
      <c r="L43" s="180"/>
      <c r="M43" s="180"/>
      <c r="N43" s="174"/>
      <c r="O43" s="174"/>
      <c r="P43" s="165"/>
      <c r="Q43" s="165"/>
      <c r="R43" s="165"/>
    </row>
    <row r="44" spans="1:18" ht="27" customHeight="1" x14ac:dyDescent="0.3">
      <c r="A44" s="27" t="s">
        <v>13</v>
      </c>
      <c r="B44" s="186" t="s">
        <v>48</v>
      </c>
      <c r="C44" s="186"/>
      <c r="D44" s="186"/>
      <c r="E44" s="183" t="s">
        <v>137</v>
      </c>
      <c r="F44" s="183"/>
      <c r="G44" s="179">
        <v>4623806579</v>
      </c>
      <c r="H44" s="179"/>
      <c r="I44" s="179">
        <v>4623806579</v>
      </c>
      <c r="J44" s="179"/>
      <c r="K44" s="179"/>
      <c r="L44" s="179"/>
      <c r="M44" s="179"/>
      <c r="N44" s="169"/>
      <c r="O44" s="169"/>
      <c r="P44" s="163"/>
      <c r="Q44" s="163"/>
      <c r="R44" s="163"/>
    </row>
    <row r="45" spans="1:18" ht="22.8" customHeight="1" x14ac:dyDescent="0.3">
      <c r="A45" s="28" t="s">
        <v>14</v>
      </c>
      <c r="B45" s="185" t="s">
        <v>49</v>
      </c>
      <c r="C45" s="185"/>
      <c r="D45" s="185"/>
      <c r="E45" s="183" t="s">
        <v>138</v>
      </c>
      <c r="F45" s="183"/>
      <c r="G45" s="176">
        <v>4568806579</v>
      </c>
      <c r="H45" s="176"/>
      <c r="I45" s="176">
        <v>4568806579</v>
      </c>
      <c r="J45" s="176"/>
      <c r="K45" s="176"/>
      <c r="L45" s="176"/>
      <c r="M45" s="176"/>
      <c r="N45" s="168"/>
      <c r="O45" s="168"/>
      <c r="P45" s="164"/>
      <c r="Q45" s="164"/>
      <c r="R45" s="164"/>
    </row>
    <row r="46" spans="1:18" ht="18" customHeight="1" x14ac:dyDescent="0.3">
      <c r="A46" s="27"/>
      <c r="B46" s="187" t="s">
        <v>29</v>
      </c>
      <c r="C46" s="187"/>
      <c r="D46" s="187"/>
      <c r="E46" s="183" t="s">
        <v>139</v>
      </c>
      <c r="F46" s="183"/>
      <c r="G46" s="180"/>
      <c r="H46" s="180"/>
      <c r="I46" s="180"/>
      <c r="J46" s="180"/>
      <c r="K46" s="180"/>
      <c r="L46" s="180"/>
      <c r="M46" s="180"/>
      <c r="N46" s="174"/>
      <c r="O46" s="174"/>
      <c r="P46" s="165"/>
      <c r="Q46" s="165"/>
      <c r="R46" s="165"/>
    </row>
    <row r="47" spans="1:18" ht="18" customHeight="1" x14ac:dyDescent="0.3">
      <c r="A47" s="27"/>
      <c r="B47" s="187" t="s">
        <v>30</v>
      </c>
      <c r="C47" s="187"/>
      <c r="D47" s="187"/>
      <c r="E47" s="183" t="s">
        <v>140</v>
      </c>
      <c r="F47" s="183"/>
      <c r="G47" s="180">
        <v>4568806579</v>
      </c>
      <c r="H47" s="180"/>
      <c r="I47" s="180">
        <v>4568806579</v>
      </c>
      <c r="J47" s="180"/>
      <c r="K47" s="180"/>
      <c r="L47" s="180"/>
      <c r="M47" s="180"/>
      <c r="N47" s="174"/>
      <c r="O47" s="174"/>
      <c r="P47" s="165"/>
      <c r="Q47" s="165"/>
      <c r="R47" s="165"/>
    </row>
    <row r="48" spans="1:18" ht="18" customHeight="1" x14ac:dyDescent="0.3">
      <c r="A48" s="28" t="s">
        <v>15</v>
      </c>
      <c r="B48" s="185" t="s">
        <v>50</v>
      </c>
      <c r="C48" s="185"/>
      <c r="D48" s="185"/>
      <c r="E48" s="183" t="s">
        <v>141</v>
      </c>
      <c r="F48" s="183"/>
      <c r="G48" s="176">
        <v>55000000</v>
      </c>
      <c r="H48" s="176"/>
      <c r="I48" s="176">
        <v>55000000</v>
      </c>
      <c r="J48" s="176"/>
      <c r="K48" s="176"/>
      <c r="L48" s="176"/>
      <c r="M48" s="176"/>
      <c r="N48" s="168"/>
      <c r="O48" s="168"/>
      <c r="P48" s="164"/>
      <c r="Q48" s="164"/>
      <c r="R48" s="164"/>
    </row>
    <row r="49" spans="1:18" ht="18" customHeight="1" x14ac:dyDescent="0.3">
      <c r="A49" s="27"/>
      <c r="B49" s="187" t="s">
        <v>29</v>
      </c>
      <c r="C49" s="187"/>
      <c r="D49" s="187"/>
      <c r="E49" s="183" t="s">
        <v>142</v>
      </c>
      <c r="F49" s="183"/>
      <c r="G49" s="180"/>
      <c r="H49" s="180"/>
      <c r="I49" s="180"/>
      <c r="J49" s="180"/>
      <c r="K49" s="180"/>
      <c r="L49" s="180"/>
      <c r="M49" s="180"/>
      <c r="N49" s="174"/>
      <c r="O49" s="174"/>
      <c r="P49" s="165"/>
      <c r="Q49" s="165"/>
      <c r="R49" s="165"/>
    </row>
    <row r="50" spans="1:18" ht="18" customHeight="1" x14ac:dyDescent="0.3">
      <c r="A50" s="27"/>
      <c r="B50" s="187" t="s">
        <v>51</v>
      </c>
      <c r="C50" s="187"/>
      <c r="D50" s="187"/>
      <c r="E50" s="183" t="s">
        <v>143</v>
      </c>
      <c r="F50" s="183"/>
      <c r="G50" s="180">
        <v>55000000</v>
      </c>
      <c r="H50" s="180"/>
      <c r="I50" s="180">
        <v>55000000</v>
      </c>
      <c r="J50" s="180"/>
      <c r="K50" s="180"/>
      <c r="L50" s="180"/>
      <c r="M50" s="180"/>
      <c r="N50" s="174"/>
      <c r="O50" s="174"/>
      <c r="P50" s="165"/>
      <c r="Q50" s="165"/>
      <c r="R50" s="165"/>
    </row>
    <row r="51" spans="1:18" ht="18" customHeight="1" x14ac:dyDescent="0.3">
      <c r="A51" s="27" t="s">
        <v>16</v>
      </c>
      <c r="B51" s="186" t="s">
        <v>52</v>
      </c>
      <c r="C51" s="186"/>
      <c r="D51" s="186"/>
      <c r="E51" s="184"/>
      <c r="F51" s="184"/>
      <c r="G51" s="182"/>
      <c r="H51" s="182"/>
      <c r="I51" s="182"/>
      <c r="J51" s="182"/>
      <c r="K51" s="182"/>
      <c r="L51" s="182"/>
      <c r="M51" s="182"/>
      <c r="N51" s="175"/>
      <c r="O51" s="175"/>
      <c r="P51" s="167"/>
      <c r="Q51" s="167"/>
      <c r="R51" s="167"/>
    </row>
    <row r="52" spans="1:18" ht="18" customHeight="1" x14ac:dyDescent="0.3">
      <c r="A52" s="27" t="s">
        <v>3</v>
      </c>
      <c r="B52" s="186" t="s">
        <v>53</v>
      </c>
      <c r="C52" s="186"/>
      <c r="D52" s="186"/>
      <c r="E52" s="183" t="s">
        <v>144</v>
      </c>
      <c r="F52" s="183"/>
      <c r="G52" s="179"/>
      <c r="H52" s="179"/>
      <c r="I52" s="179"/>
      <c r="J52" s="179"/>
      <c r="K52" s="179"/>
      <c r="L52" s="179"/>
      <c r="M52" s="179"/>
      <c r="N52" s="169"/>
      <c r="O52" s="169"/>
      <c r="P52" s="163"/>
      <c r="Q52" s="163"/>
      <c r="R52" s="163"/>
    </row>
    <row r="53" spans="1:18" ht="30.6" customHeight="1" x14ac:dyDescent="0.3">
      <c r="A53" s="28" t="s">
        <v>3</v>
      </c>
      <c r="B53" s="185" t="s">
        <v>54</v>
      </c>
      <c r="C53" s="185"/>
      <c r="D53" s="185"/>
      <c r="E53" s="183" t="s">
        <v>145</v>
      </c>
      <c r="F53" s="183"/>
      <c r="G53" s="176"/>
      <c r="H53" s="176"/>
      <c r="I53" s="176"/>
      <c r="J53" s="176"/>
      <c r="K53" s="176"/>
      <c r="L53" s="176"/>
      <c r="M53" s="176"/>
      <c r="N53" s="168"/>
      <c r="O53" s="168"/>
      <c r="P53" s="164"/>
      <c r="Q53" s="164"/>
      <c r="R53" s="164"/>
    </row>
    <row r="54" spans="1:18" ht="28.2" customHeight="1" x14ac:dyDescent="0.3">
      <c r="A54" s="28" t="s">
        <v>3</v>
      </c>
      <c r="B54" s="185" t="s">
        <v>55</v>
      </c>
      <c r="C54" s="185"/>
      <c r="D54" s="185"/>
      <c r="E54" s="183" t="s">
        <v>146</v>
      </c>
      <c r="F54" s="183"/>
      <c r="G54" s="176"/>
      <c r="H54" s="176"/>
      <c r="I54" s="176"/>
      <c r="J54" s="176"/>
      <c r="K54" s="176"/>
      <c r="L54" s="176"/>
      <c r="M54" s="176"/>
      <c r="N54" s="168"/>
      <c r="O54" s="168"/>
      <c r="P54" s="164"/>
      <c r="Q54" s="164"/>
      <c r="R54" s="164"/>
    </row>
    <row r="55" spans="1:18" ht="18" customHeight="1" x14ac:dyDescent="0.3">
      <c r="A55" s="27" t="s">
        <v>6</v>
      </c>
      <c r="B55" s="186" t="s">
        <v>56</v>
      </c>
      <c r="C55" s="186"/>
      <c r="D55" s="186"/>
      <c r="E55" s="183" t="s">
        <v>147</v>
      </c>
      <c r="F55" s="183"/>
      <c r="G55" s="179"/>
      <c r="H55" s="179"/>
      <c r="I55" s="179"/>
      <c r="J55" s="179"/>
      <c r="K55" s="179"/>
      <c r="L55" s="179"/>
      <c r="M55" s="179"/>
      <c r="N55" s="169"/>
      <c r="O55" s="169"/>
      <c r="P55" s="163"/>
      <c r="Q55" s="163"/>
      <c r="R55" s="163"/>
    </row>
    <row r="56" spans="1:18" ht="25.2" customHeight="1" x14ac:dyDescent="0.3">
      <c r="A56" s="27" t="s">
        <v>7</v>
      </c>
      <c r="B56" s="186" t="s">
        <v>57</v>
      </c>
      <c r="C56" s="186"/>
      <c r="D56" s="186"/>
      <c r="E56" s="183" t="s">
        <v>148</v>
      </c>
      <c r="F56" s="183"/>
      <c r="G56" s="179"/>
      <c r="H56" s="179"/>
      <c r="I56" s="179"/>
      <c r="J56" s="179"/>
      <c r="K56" s="179"/>
      <c r="L56" s="179"/>
      <c r="M56" s="179"/>
      <c r="N56" s="169"/>
      <c r="O56" s="169"/>
      <c r="P56" s="163"/>
      <c r="Q56" s="163"/>
      <c r="R56" s="163"/>
    </row>
    <row r="57" spans="1:18" ht="18" customHeight="1" x14ac:dyDescent="0.3">
      <c r="A57" s="28" t="s">
        <v>17</v>
      </c>
      <c r="B57" s="185" t="s">
        <v>58</v>
      </c>
      <c r="C57" s="185"/>
      <c r="D57" s="185"/>
      <c r="E57" s="183" t="s">
        <v>149</v>
      </c>
      <c r="F57" s="183"/>
      <c r="G57" s="176"/>
      <c r="H57" s="176"/>
      <c r="I57" s="176"/>
      <c r="J57" s="176"/>
      <c r="K57" s="176"/>
      <c r="L57" s="176"/>
      <c r="M57" s="176"/>
      <c r="N57" s="168"/>
      <c r="O57" s="168"/>
      <c r="P57" s="164"/>
      <c r="Q57" s="164"/>
      <c r="R57" s="164"/>
    </row>
    <row r="58" spans="1:18" ht="18" customHeight="1" x14ac:dyDescent="0.3">
      <c r="A58" s="28" t="s">
        <v>18</v>
      </c>
      <c r="B58" s="185" t="s">
        <v>59</v>
      </c>
      <c r="C58" s="185"/>
      <c r="D58" s="185"/>
      <c r="E58" s="183" t="s">
        <v>150</v>
      </c>
      <c r="F58" s="183"/>
      <c r="G58" s="176"/>
      <c r="H58" s="176"/>
      <c r="I58" s="176"/>
      <c r="J58" s="176"/>
      <c r="K58" s="176"/>
      <c r="L58" s="176"/>
      <c r="M58" s="176"/>
      <c r="N58" s="168"/>
      <c r="O58" s="168"/>
      <c r="P58" s="164"/>
      <c r="Q58" s="164"/>
      <c r="R58" s="164"/>
    </row>
    <row r="59" spans="1:18" ht="18" customHeight="1" x14ac:dyDescent="0.3">
      <c r="A59" s="27" t="s">
        <v>8</v>
      </c>
      <c r="B59" s="186" t="s">
        <v>60</v>
      </c>
      <c r="C59" s="186"/>
      <c r="D59" s="186"/>
      <c r="E59" s="183" t="s">
        <v>151</v>
      </c>
      <c r="F59" s="183"/>
      <c r="G59" s="179"/>
      <c r="H59" s="179"/>
      <c r="I59" s="179"/>
      <c r="J59" s="179"/>
      <c r="K59" s="179"/>
      <c r="L59" s="179"/>
      <c r="M59" s="179"/>
      <c r="N59" s="169"/>
      <c r="O59" s="169"/>
      <c r="P59" s="163"/>
      <c r="Q59" s="163"/>
      <c r="R59" s="163"/>
    </row>
    <row r="60" spans="1:18" ht="18" customHeight="1" x14ac:dyDescent="0.3">
      <c r="A60" s="27" t="s">
        <v>9</v>
      </c>
      <c r="B60" s="186" t="s">
        <v>61</v>
      </c>
      <c r="C60" s="186"/>
      <c r="D60" s="186"/>
      <c r="E60" s="183" t="s">
        <v>152</v>
      </c>
      <c r="F60" s="183"/>
      <c r="G60" s="179"/>
      <c r="H60" s="179"/>
      <c r="I60" s="179"/>
      <c r="J60" s="179"/>
      <c r="K60" s="179"/>
      <c r="L60" s="179"/>
      <c r="M60" s="179"/>
      <c r="N60" s="169"/>
      <c r="O60" s="169"/>
      <c r="P60" s="163"/>
      <c r="Q60" s="163"/>
      <c r="R60" s="163"/>
    </row>
    <row r="61" spans="1:18" ht="18" customHeight="1" x14ac:dyDescent="0.3">
      <c r="A61" s="27" t="s">
        <v>10</v>
      </c>
      <c r="B61" s="186" t="s">
        <v>62</v>
      </c>
      <c r="C61" s="186"/>
      <c r="D61" s="186"/>
      <c r="E61" s="183" t="s">
        <v>153</v>
      </c>
      <c r="F61" s="183"/>
      <c r="G61" s="179"/>
      <c r="H61" s="179"/>
      <c r="I61" s="179"/>
      <c r="J61" s="179"/>
      <c r="K61" s="179"/>
      <c r="L61" s="179"/>
      <c r="M61" s="179"/>
      <c r="N61" s="169"/>
      <c r="O61" s="169"/>
      <c r="P61" s="163"/>
      <c r="Q61" s="163"/>
      <c r="R61" s="163"/>
    </row>
    <row r="62" spans="1:18" ht="31.2" customHeight="1" x14ac:dyDescent="0.3">
      <c r="A62" s="27" t="s">
        <v>13</v>
      </c>
      <c r="B62" s="186" t="s">
        <v>63</v>
      </c>
      <c r="C62" s="186"/>
      <c r="D62" s="186"/>
      <c r="E62" s="183" t="s">
        <v>154</v>
      </c>
      <c r="F62" s="183"/>
      <c r="G62" s="179"/>
      <c r="H62" s="179"/>
      <c r="I62" s="179"/>
      <c r="J62" s="179"/>
      <c r="K62" s="179"/>
      <c r="L62" s="179"/>
      <c r="M62" s="179"/>
      <c r="N62" s="169"/>
      <c r="O62" s="169"/>
      <c r="P62" s="163"/>
      <c r="Q62" s="163"/>
      <c r="R62" s="163"/>
    </row>
    <row r="63" spans="1:18" ht="28.8" customHeight="1" x14ac:dyDescent="0.3">
      <c r="A63" s="28" t="s">
        <v>14</v>
      </c>
      <c r="B63" s="185" t="s">
        <v>64</v>
      </c>
      <c r="C63" s="185"/>
      <c r="D63" s="185"/>
      <c r="E63" s="183" t="s">
        <v>155</v>
      </c>
      <c r="F63" s="183"/>
      <c r="G63" s="176"/>
      <c r="H63" s="176"/>
      <c r="I63" s="176"/>
      <c r="J63" s="176"/>
      <c r="K63" s="176"/>
      <c r="L63" s="176"/>
      <c r="M63" s="176"/>
      <c r="N63" s="168"/>
      <c r="O63" s="168"/>
      <c r="P63" s="164"/>
      <c r="Q63" s="164"/>
      <c r="R63" s="164"/>
    </row>
    <row r="64" spans="1:18" ht="28.2" customHeight="1" x14ac:dyDescent="0.3">
      <c r="A64" s="28" t="s">
        <v>15</v>
      </c>
      <c r="B64" s="185" t="s">
        <v>65</v>
      </c>
      <c r="C64" s="185"/>
      <c r="D64" s="185"/>
      <c r="E64" s="183" t="s">
        <v>156</v>
      </c>
      <c r="F64" s="183"/>
      <c r="G64" s="176"/>
      <c r="H64" s="176"/>
      <c r="I64" s="176"/>
      <c r="J64" s="176"/>
      <c r="K64" s="176"/>
      <c r="L64" s="176"/>
      <c r="M64" s="176"/>
      <c r="N64" s="168"/>
      <c r="O64" s="168"/>
      <c r="P64" s="164"/>
      <c r="Q64" s="164"/>
      <c r="R64" s="164"/>
    </row>
    <row r="65" spans="1:18" ht="18" customHeight="1" x14ac:dyDescent="0.3">
      <c r="A65" s="27" t="s">
        <v>19</v>
      </c>
      <c r="B65" s="186" t="s">
        <v>66</v>
      </c>
      <c r="C65" s="186"/>
      <c r="D65" s="186"/>
      <c r="E65" s="184"/>
      <c r="F65" s="184"/>
      <c r="G65" s="182"/>
      <c r="H65" s="182"/>
      <c r="I65" s="182"/>
      <c r="J65" s="182"/>
      <c r="K65" s="182"/>
      <c r="L65" s="182"/>
      <c r="M65" s="182"/>
      <c r="N65" s="175"/>
      <c r="O65" s="175"/>
      <c r="P65" s="167"/>
      <c r="Q65" s="167"/>
      <c r="R65" s="167"/>
    </row>
    <row r="66" spans="1:18" ht="18" customHeight="1" x14ac:dyDescent="0.3">
      <c r="A66" s="27" t="s">
        <v>3</v>
      </c>
      <c r="B66" s="186" t="s">
        <v>67</v>
      </c>
      <c r="C66" s="186"/>
      <c r="D66" s="186"/>
      <c r="E66" s="183" t="s">
        <v>157</v>
      </c>
      <c r="F66" s="183"/>
      <c r="G66" s="179"/>
      <c r="H66" s="179"/>
      <c r="I66" s="179"/>
      <c r="J66" s="179"/>
      <c r="K66" s="179"/>
      <c r="L66" s="179"/>
      <c r="M66" s="179"/>
      <c r="N66" s="169"/>
      <c r="O66" s="169"/>
      <c r="P66" s="163"/>
      <c r="Q66" s="163"/>
      <c r="R66" s="163"/>
    </row>
    <row r="67" spans="1:18" ht="18" customHeight="1" x14ac:dyDescent="0.3">
      <c r="A67" s="28"/>
      <c r="B67" s="185" t="s">
        <v>68</v>
      </c>
      <c r="C67" s="185"/>
      <c r="D67" s="185"/>
      <c r="E67" s="183" t="s">
        <v>158</v>
      </c>
      <c r="F67" s="183"/>
      <c r="G67" s="176"/>
      <c r="H67" s="176"/>
      <c r="I67" s="176"/>
      <c r="J67" s="176"/>
      <c r="K67" s="176"/>
      <c r="L67" s="176"/>
      <c r="M67" s="176"/>
      <c r="N67" s="168"/>
      <c r="O67" s="168"/>
      <c r="P67" s="164"/>
      <c r="Q67" s="164"/>
      <c r="R67" s="164"/>
    </row>
    <row r="68" spans="1:18" ht="18" customHeight="1" x14ac:dyDescent="0.3">
      <c r="A68" s="28"/>
      <c r="B68" s="185" t="s">
        <v>69</v>
      </c>
      <c r="C68" s="185"/>
      <c r="D68" s="185"/>
      <c r="E68" s="183" t="s">
        <v>159</v>
      </c>
      <c r="F68" s="183"/>
      <c r="G68" s="176"/>
      <c r="H68" s="176"/>
      <c r="I68" s="176"/>
      <c r="J68" s="176"/>
      <c r="K68" s="176"/>
      <c r="L68" s="176"/>
      <c r="M68" s="176"/>
      <c r="N68" s="168"/>
      <c r="O68" s="168"/>
      <c r="P68" s="164"/>
      <c r="Q68" s="164"/>
      <c r="R68" s="164"/>
    </row>
    <row r="69" spans="1:18" ht="18" customHeight="1" x14ac:dyDescent="0.3">
      <c r="A69" s="27" t="s">
        <v>6</v>
      </c>
      <c r="B69" s="186" t="s">
        <v>56</v>
      </c>
      <c r="C69" s="186"/>
      <c r="D69" s="186"/>
      <c r="E69" s="183" t="s">
        <v>160</v>
      </c>
      <c r="F69" s="183"/>
      <c r="G69" s="179"/>
      <c r="H69" s="179"/>
      <c r="I69" s="179"/>
      <c r="J69" s="179"/>
      <c r="K69" s="179"/>
      <c r="L69" s="179"/>
      <c r="M69" s="179"/>
      <c r="N69" s="169"/>
      <c r="O69" s="169"/>
      <c r="P69" s="163"/>
      <c r="Q69" s="163"/>
      <c r="R69" s="163"/>
    </row>
    <row r="70" spans="1:18" ht="18" customHeight="1" x14ac:dyDescent="0.3">
      <c r="A70" s="27" t="s">
        <v>7</v>
      </c>
      <c r="B70" s="186" t="s">
        <v>70</v>
      </c>
      <c r="C70" s="186"/>
      <c r="D70" s="186"/>
      <c r="E70" s="183" t="s">
        <v>161</v>
      </c>
      <c r="F70" s="183"/>
      <c r="G70" s="179"/>
      <c r="H70" s="179"/>
      <c r="I70" s="179"/>
      <c r="J70" s="179"/>
      <c r="K70" s="179"/>
      <c r="L70" s="179"/>
      <c r="M70" s="179"/>
      <c r="N70" s="169"/>
      <c r="O70" s="169"/>
      <c r="P70" s="163"/>
      <c r="Q70" s="163"/>
      <c r="R70" s="163"/>
    </row>
    <row r="71" spans="1:18" ht="27" customHeight="1" x14ac:dyDescent="0.3">
      <c r="A71" s="27" t="s">
        <v>8</v>
      </c>
      <c r="B71" s="186" t="s">
        <v>71</v>
      </c>
      <c r="C71" s="186"/>
      <c r="D71" s="186"/>
      <c r="E71" s="183" t="s">
        <v>162</v>
      </c>
      <c r="F71" s="183"/>
      <c r="G71" s="179"/>
      <c r="H71" s="179"/>
      <c r="I71" s="179"/>
      <c r="J71" s="179"/>
      <c r="K71" s="179"/>
      <c r="L71" s="179"/>
      <c r="M71" s="179"/>
      <c r="N71" s="169"/>
      <c r="O71" s="169"/>
      <c r="P71" s="163"/>
      <c r="Q71" s="163"/>
      <c r="R71" s="163"/>
    </row>
    <row r="72" spans="1:18" ht="18" customHeight="1" x14ac:dyDescent="0.3">
      <c r="A72" s="28"/>
      <c r="B72" s="185" t="s">
        <v>72</v>
      </c>
      <c r="C72" s="185"/>
      <c r="D72" s="185"/>
      <c r="E72" s="183" t="s">
        <v>163</v>
      </c>
      <c r="F72" s="183"/>
      <c r="G72" s="176"/>
      <c r="H72" s="176"/>
      <c r="I72" s="176"/>
      <c r="J72" s="176"/>
      <c r="K72" s="176"/>
      <c r="L72" s="176"/>
      <c r="M72" s="176"/>
      <c r="N72" s="168"/>
      <c r="O72" s="168"/>
      <c r="P72" s="164"/>
      <c r="Q72" s="164"/>
      <c r="R72" s="164"/>
    </row>
    <row r="73" spans="1:18" ht="18" customHeight="1" x14ac:dyDescent="0.3">
      <c r="A73" s="28"/>
      <c r="B73" s="185" t="s">
        <v>73</v>
      </c>
      <c r="C73" s="185"/>
      <c r="D73" s="185"/>
      <c r="E73" s="183" t="s">
        <v>164</v>
      </c>
      <c r="F73" s="183"/>
      <c r="G73" s="176"/>
      <c r="H73" s="176"/>
      <c r="I73" s="176"/>
      <c r="J73" s="176"/>
      <c r="K73" s="176"/>
      <c r="L73" s="176"/>
      <c r="M73" s="176"/>
      <c r="N73" s="168"/>
      <c r="O73" s="168"/>
      <c r="P73" s="164"/>
      <c r="Q73" s="164"/>
      <c r="R73" s="164"/>
    </row>
    <row r="74" spans="1:18" ht="18" customHeight="1" x14ac:dyDescent="0.3">
      <c r="A74" s="27" t="s">
        <v>9</v>
      </c>
      <c r="B74" s="186" t="s">
        <v>74</v>
      </c>
      <c r="C74" s="186"/>
      <c r="D74" s="186"/>
      <c r="E74" s="183" t="s">
        <v>165</v>
      </c>
      <c r="F74" s="183"/>
      <c r="G74" s="179"/>
      <c r="H74" s="179"/>
      <c r="I74" s="179"/>
      <c r="J74" s="179"/>
      <c r="K74" s="179"/>
      <c r="L74" s="179"/>
      <c r="M74" s="179"/>
      <c r="N74" s="169"/>
      <c r="O74" s="169"/>
      <c r="P74" s="163"/>
      <c r="Q74" s="163"/>
      <c r="R74" s="163"/>
    </row>
    <row r="75" spans="1:18" ht="18" customHeight="1" x14ac:dyDescent="0.3">
      <c r="A75" s="27" t="s">
        <v>10</v>
      </c>
      <c r="B75" s="186" t="s">
        <v>75</v>
      </c>
      <c r="C75" s="186"/>
      <c r="D75" s="186"/>
      <c r="E75" s="183" t="s">
        <v>166</v>
      </c>
      <c r="F75" s="183"/>
      <c r="G75" s="179"/>
      <c r="H75" s="179"/>
      <c r="I75" s="179"/>
      <c r="J75" s="179"/>
      <c r="K75" s="179"/>
      <c r="L75" s="179"/>
      <c r="M75" s="179"/>
      <c r="N75" s="169"/>
      <c r="O75" s="169"/>
      <c r="P75" s="163"/>
      <c r="Q75" s="163"/>
      <c r="R75" s="163"/>
    </row>
    <row r="76" spans="1:18" ht="18" customHeight="1" x14ac:dyDescent="0.3">
      <c r="A76" s="28"/>
      <c r="B76" s="185" t="s">
        <v>42</v>
      </c>
      <c r="C76" s="185"/>
      <c r="D76" s="185"/>
      <c r="E76" s="183" t="s">
        <v>167</v>
      </c>
      <c r="F76" s="183"/>
      <c r="G76" s="176"/>
      <c r="H76" s="176"/>
      <c r="I76" s="176"/>
      <c r="J76" s="176"/>
      <c r="K76" s="176"/>
      <c r="L76" s="176"/>
      <c r="M76" s="176"/>
      <c r="N76" s="168"/>
      <c r="O76" s="168"/>
      <c r="P76" s="164"/>
      <c r="Q76" s="164"/>
      <c r="R76" s="164"/>
    </row>
    <row r="77" spans="1:18" ht="18" customHeight="1" x14ac:dyDescent="0.3">
      <c r="A77" s="28"/>
      <c r="B77" s="185" t="s">
        <v>76</v>
      </c>
      <c r="C77" s="185"/>
      <c r="D77" s="185"/>
      <c r="E77" s="183" t="s">
        <v>168</v>
      </c>
      <c r="F77" s="183"/>
      <c r="G77" s="176"/>
      <c r="H77" s="176"/>
      <c r="I77" s="176"/>
      <c r="J77" s="176"/>
      <c r="K77" s="176"/>
      <c r="L77" s="176"/>
      <c r="M77" s="176"/>
      <c r="N77" s="168"/>
      <c r="O77" s="168"/>
      <c r="P77" s="164"/>
      <c r="Q77" s="164"/>
      <c r="R77" s="164"/>
    </row>
    <row r="78" spans="1:18" ht="18" customHeight="1" x14ac:dyDescent="0.3">
      <c r="A78" s="28"/>
      <c r="B78" s="185" t="s">
        <v>77</v>
      </c>
      <c r="C78" s="185"/>
      <c r="D78" s="185"/>
      <c r="E78" s="183" t="s">
        <v>169</v>
      </c>
      <c r="F78" s="183"/>
      <c r="G78" s="176"/>
      <c r="H78" s="176"/>
      <c r="I78" s="176"/>
      <c r="J78" s="176"/>
      <c r="K78" s="176"/>
      <c r="L78" s="176"/>
      <c r="M78" s="176"/>
      <c r="N78" s="168"/>
      <c r="O78" s="168"/>
      <c r="P78" s="164"/>
      <c r="Q78" s="164"/>
      <c r="R78" s="164"/>
    </row>
    <row r="79" spans="1:18" ht="30" customHeight="1" x14ac:dyDescent="0.3">
      <c r="A79" s="27" t="s">
        <v>13</v>
      </c>
      <c r="B79" s="186" t="s">
        <v>78</v>
      </c>
      <c r="C79" s="186"/>
      <c r="D79" s="186"/>
      <c r="E79" s="183" t="s">
        <v>170</v>
      </c>
      <c r="F79" s="183"/>
      <c r="G79" s="179"/>
      <c r="H79" s="179"/>
      <c r="I79" s="179"/>
      <c r="J79" s="179"/>
      <c r="K79" s="179"/>
      <c r="L79" s="179"/>
      <c r="M79" s="179"/>
      <c r="N79" s="169"/>
      <c r="O79" s="169"/>
      <c r="P79" s="163"/>
      <c r="Q79" s="163"/>
      <c r="R79" s="163"/>
    </row>
    <row r="80" spans="1:18" ht="18" customHeight="1" x14ac:dyDescent="0.3">
      <c r="A80" s="28"/>
      <c r="B80" s="185" t="s">
        <v>68</v>
      </c>
      <c r="C80" s="185"/>
      <c r="D80" s="185"/>
      <c r="E80" s="183" t="s">
        <v>171</v>
      </c>
      <c r="F80" s="183"/>
      <c r="G80" s="176"/>
      <c r="H80" s="176"/>
      <c r="I80" s="176"/>
      <c r="J80" s="176"/>
      <c r="K80" s="176"/>
      <c r="L80" s="176"/>
      <c r="M80" s="176"/>
      <c r="N80" s="168"/>
      <c r="O80" s="168"/>
      <c r="P80" s="164"/>
      <c r="Q80" s="164"/>
      <c r="R80" s="164"/>
    </row>
    <row r="81" spans="1:18" ht="18" customHeight="1" x14ac:dyDescent="0.3">
      <c r="A81" s="28"/>
      <c r="B81" s="185" t="s">
        <v>69</v>
      </c>
      <c r="C81" s="185"/>
      <c r="D81" s="185"/>
      <c r="E81" s="183" t="s">
        <v>172</v>
      </c>
      <c r="F81" s="183"/>
      <c r="G81" s="176"/>
      <c r="H81" s="176"/>
      <c r="I81" s="176"/>
      <c r="J81" s="176"/>
      <c r="K81" s="176"/>
      <c r="L81" s="176"/>
      <c r="M81" s="176"/>
      <c r="N81" s="168"/>
      <c r="O81" s="168"/>
      <c r="P81" s="164"/>
      <c r="Q81" s="164"/>
      <c r="R81" s="164"/>
    </row>
    <row r="82" spans="1:18" ht="18" customHeight="1" x14ac:dyDescent="0.3">
      <c r="A82" s="27" t="s">
        <v>20</v>
      </c>
      <c r="B82" s="186" t="s">
        <v>79</v>
      </c>
      <c r="C82" s="186"/>
      <c r="D82" s="186"/>
      <c r="E82" s="183" t="s">
        <v>173</v>
      </c>
      <c r="F82" s="183"/>
      <c r="G82" s="179"/>
      <c r="H82" s="179"/>
      <c r="I82" s="179"/>
      <c r="J82" s="179"/>
      <c r="K82" s="179"/>
      <c r="L82" s="179"/>
      <c r="M82" s="179"/>
      <c r="N82" s="169"/>
      <c r="O82" s="169"/>
      <c r="P82" s="163"/>
      <c r="Q82" s="163"/>
      <c r="R82" s="163"/>
    </row>
    <row r="83" spans="1:18" ht="18" customHeight="1" x14ac:dyDescent="0.3">
      <c r="A83" s="27" t="s">
        <v>21</v>
      </c>
      <c r="B83" s="186" t="s">
        <v>80</v>
      </c>
      <c r="C83" s="186"/>
      <c r="D83" s="186"/>
      <c r="E83" s="184"/>
      <c r="F83" s="184"/>
      <c r="G83" s="181"/>
      <c r="H83" s="181"/>
      <c r="I83" s="181"/>
      <c r="J83" s="181"/>
      <c r="K83" s="181"/>
      <c r="L83" s="181"/>
      <c r="M83" s="181"/>
      <c r="N83" s="173"/>
      <c r="O83" s="173"/>
      <c r="P83" s="166"/>
      <c r="Q83" s="166"/>
      <c r="R83" s="166"/>
    </row>
    <row r="84" spans="1:18" ht="33.6" customHeight="1" x14ac:dyDescent="0.3">
      <c r="A84" s="27" t="s">
        <v>3</v>
      </c>
      <c r="B84" s="186" t="s">
        <v>81</v>
      </c>
      <c r="C84" s="186"/>
      <c r="D84" s="186"/>
      <c r="E84" s="183" t="s">
        <v>174</v>
      </c>
      <c r="F84" s="183"/>
      <c r="G84" s="179"/>
      <c r="H84" s="179"/>
      <c r="I84" s="179"/>
      <c r="J84" s="179"/>
      <c r="K84" s="179"/>
      <c r="L84" s="179"/>
      <c r="M84" s="179"/>
      <c r="N84" s="169"/>
      <c r="O84" s="169"/>
      <c r="P84" s="163"/>
      <c r="Q84" s="163"/>
      <c r="R84" s="163"/>
    </row>
    <row r="85" spans="1:18" ht="18" customHeight="1" x14ac:dyDescent="0.3">
      <c r="A85" s="28"/>
      <c r="B85" s="185" t="s">
        <v>33</v>
      </c>
      <c r="C85" s="185"/>
      <c r="D85" s="185"/>
      <c r="E85" s="183" t="s">
        <v>175</v>
      </c>
      <c r="F85" s="183"/>
      <c r="G85" s="176"/>
      <c r="H85" s="176"/>
      <c r="I85" s="176"/>
      <c r="J85" s="176"/>
      <c r="K85" s="176"/>
      <c r="L85" s="176"/>
      <c r="M85" s="176"/>
      <c r="N85" s="168"/>
      <c r="O85" s="168"/>
      <c r="P85" s="164"/>
      <c r="Q85" s="164"/>
      <c r="R85" s="164"/>
    </row>
    <row r="86" spans="1:18" ht="18" customHeight="1" x14ac:dyDescent="0.3">
      <c r="A86" s="28"/>
      <c r="B86" s="185" t="s">
        <v>34</v>
      </c>
      <c r="C86" s="185"/>
      <c r="D86" s="185"/>
      <c r="E86" s="183" t="s">
        <v>176</v>
      </c>
      <c r="F86" s="183"/>
      <c r="G86" s="176"/>
      <c r="H86" s="176"/>
      <c r="I86" s="176"/>
      <c r="J86" s="176"/>
      <c r="K86" s="176"/>
      <c r="L86" s="176"/>
      <c r="M86" s="176"/>
      <c r="N86" s="168"/>
      <c r="O86" s="168"/>
      <c r="P86" s="164"/>
      <c r="Q86" s="164"/>
      <c r="R86" s="164"/>
    </row>
    <row r="87" spans="1:18" ht="18" customHeight="1" x14ac:dyDescent="0.3">
      <c r="A87" s="28"/>
      <c r="B87" s="185" t="s">
        <v>82</v>
      </c>
      <c r="C87" s="185"/>
      <c r="D87" s="185"/>
      <c r="E87" s="183" t="s">
        <v>177</v>
      </c>
      <c r="F87" s="183"/>
      <c r="G87" s="176"/>
      <c r="H87" s="176"/>
      <c r="I87" s="176"/>
      <c r="J87" s="176"/>
      <c r="K87" s="176"/>
      <c r="L87" s="176"/>
      <c r="M87" s="176"/>
      <c r="N87" s="168"/>
      <c r="O87" s="168"/>
      <c r="P87" s="164"/>
      <c r="Q87" s="164"/>
      <c r="R87" s="164"/>
    </row>
    <row r="88" spans="1:18" ht="18" customHeight="1" x14ac:dyDescent="0.3">
      <c r="A88" s="27" t="s">
        <v>6</v>
      </c>
      <c r="B88" s="186" t="s">
        <v>83</v>
      </c>
      <c r="C88" s="186"/>
      <c r="D88" s="186"/>
      <c r="E88" s="183" t="s">
        <v>178</v>
      </c>
      <c r="F88" s="183"/>
      <c r="G88" s="179"/>
      <c r="H88" s="179"/>
      <c r="I88" s="179"/>
      <c r="J88" s="179"/>
      <c r="K88" s="179"/>
      <c r="L88" s="179"/>
      <c r="M88" s="179"/>
      <c r="N88" s="169"/>
      <c r="O88" s="169"/>
      <c r="P88" s="163"/>
      <c r="Q88" s="163"/>
      <c r="R88" s="163"/>
    </row>
    <row r="89" spans="1:18" ht="18" customHeight="1" x14ac:dyDescent="0.3">
      <c r="A89" s="28"/>
      <c r="B89" s="185" t="s">
        <v>33</v>
      </c>
      <c r="C89" s="185"/>
      <c r="D89" s="185"/>
      <c r="E89" s="183" t="s">
        <v>179</v>
      </c>
      <c r="F89" s="183"/>
      <c r="G89" s="176"/>
      <c r="H89" s="176"/>
      <c r="I89" s="176"/>
      <c r="J89" s="176"/>
      <c r="K89" s="176"/>
      <c r="L89" s="176"/>
      <c r="M89" s="176"/>
      <c r="N89" s="168"/>
      <c r="O89" s="168"/>
      <c r="P89" s="164"/>
      <c r="Q89" s="164"/>
      <c r="R89" s="164"/>
    </row>
    <row r="90" spans="1:18" ht="18" customHeight="1" x14ac:dyDescent="0.3">
      <c r="A90" s="28"/>
      <c r="B90" s="185" t="s">
        <v>34</v>
      </c>
      <c r="C90" s="185"/>
      <c r="D90" s="185"/>
      <c r="E90" s="183" t="s">
        <v>180</v>
      </c>
      <c r="F90" s="183"/>
      <c r="G90" s="176"/>
      <c r="H90" s="176"/>
      <c r="I90" s="176"/>
      <c r="J90" s="176"/>
      <c r="K90" s="176"/>
      <c r="L90" s="176"/>
      <c r="M90" s="176"/>
      <c r="N90" s="168"/>
      <c r="O90" s="168"/>
      <c r="P90" s="164"/>
      <c r="Q90" s="164"/>
      <c r="R90" s="164"/>
    </row>
    <row r="91" spans="1:18" ht="18" customHeight="1" x14ac:dyDescent="0.3">
      <c r="A91" s="27" t="s">
        <v>7</v>
      </c>
      <c r="B91" s="186" t="s">
        <v>84</v>
      </c>
      <c r="C91" s="186"/>
      <c r="D91" s="186"/>
      <c r="E91" s="183" t="s">
        <v>181</v>
      </c>
      <c r="F91" s="183"/>
      <c r="G91" s="179"/>
      <c r="H91" s="179"/>
      <c r="I91" s="179"/>
      <c r="J91" s="179"/>
      <c r="K91" s="179"/>
      <c r="L91" s="179"/>
      <c r="M91" s="179"/>
      <c r="N91" s="169"/>
      <c r="O91" s="169"/>
      <c r="P91" s="163"/>
      <c r="Q91" s="163"/>
      <c r="R91" s="163"/>
    </row>
    <row r="92" spans="1:18" ht="18" customHeight="1" x14ac:dyDescent="0.3">
      <c r="A92" s="28"/>
      <c r="B92" s="185" t="s">
        <v>33</v>
      </c>
      <c r="C92" s="185"/>
      <c r="D92" s="185"/>
      <c r="E92" s="183" t="s">
        <v>182</v>
      </c>
      <c r="F92" s="183"/>
      <c r="G92" s="176"/>
      <c r="H92" s="176"/>
      <c r="I92" s="176"/>
      <c r="J92" s="176"/>
      <c r="K92" s="176"/>
      <c r="L92" s="176"/>
      <c r="M92" s="176"/>
      <c r="N92" s="168"/>
      <c r="O92" s="168"/>
      <c r="P92" s="164"/>
      <c r="Q92" s="164"/>
      <c r="R92" s="164"/>
    </row>
    <row r="93" spans="1:18" ht="18" customHeight="1" x14ac:dyDescent="0.3">
      <c r="A93" s="28"/>
      <c r="B93" s="185" t="s">
        <v>34</v>
      </c>
      <c r="C93" s="185"/>
      <c r="D93" s="185"/>
      <c r="E93" s="183" t="s">
        <v>183</v>
      </c>
      <c r="F93" s="183"/>
      <c r="G93" s="176"/>
      <c r="H93" s="176"/>
      <c r="I93" s="176"/>
      <c r="J93" s="176"/>
      <c r="K93" s="176"/>
      <c r="L93" s="176"/>
      <c r="M93" s="176"/>
      <c r="N93" s="168"/>
      <c r="O93" s="168"/>
      <c r="P93" s="164"/>
      <c r="Q93" s="164"/>
      <c r="R93" s="164"/>
    </row>
    <row r="94" spans="1:18" ht="18" customHeight="1" x14ac:dyDescent="0.3">
      <c r="A94" s="28"/>
      <c r="B94" s="185" t="s">
        <v>82</v>
      </c>
      <c r="C94" s="185"/>
      <c r="D94" s="185"/>
      <c r="E94" s="183" t="s">
        <v>184</v>
      </c>
      <c r="F94" s="183"/>
      <c r="G94" s="176"/>
      <c r="H94" s="176"/>
      <c r="I94" s="176"/>
      <c r="J94" s="176"/>
      <c r="K94" s="176"/>
      <c r="L94" s="176"/>
      <c r="M94" s="176"/>
      <c r="N94" s="168"/>
      <c r="O94" s="168"/>
      <c r="P94" s="164"/>
      <c r="Q94" s="164"/>
      <c r="R94" s="164"/>
    </row>
    <row r="95" spans="1:18" ht="26.4" customHeight="1" x14ac:dyDescent="0.3">
      <c r="A95" s="27" t="s">
        <v>8</v>
      </c>
      <c r="B95" s="186" t="s">
        <v>85</v>
      </c>
      <c r="C95" s="186"/>
      <c r="D95" s="186"/>
      <c r="E95" s="183" t="s">
        <v>185</v>
      </c>
      <c r="F95" s="183"/>
      <c r="G95" s="179"/>
      <c r="H95" s="179"/>
      <c r="I95" s="179"/>
      <c r="J95" s="179"/>
      <c r="K95" s="179"/>
      <c r="L95" s="179"/>
      <c r="M95" s="179"/>
      <c r="N95" s="169"/>
      <c r="O95" s="169"/>
      <c r="P95" s="163"/>
      <c r="Q95" s="163"/>
      <c r="R95" s="163"/>
    </row>
    <row r="96" spans="1:18" ht="18" customHeight="1" x14ac:dyDescent="0.3">
      <c r="A96" s="28"/>
      <c r="B96" s="185" t="s">
        <v>33</v>
      </c>
      <c r="C96" s="185"/>
      <c r="D96" s="185"/>
      <c r="E96" s="183" t="s">
        <v>186</v>
      </c>
      <c r="F96" s="183"/>
      <c r="G96" s="176"/>
      <c r="H96" s="176"/>
      <c r="I96" s="176"/>
      <c r="J96" s="176"/>
      <c r="K96" s="176"/>
      <c r="L96" s="176"/>
      <c r="M96" s="176"/>
      <c r="N96" s="168"/>
      <c r="O96" s="168"/>
      <c r="P96" s="164"/>
      <c r="Q96" s="164"/>
      <c r="R96" s="164"/>
    </row>
    <row r="97" spans="1:18" ht="18" customHeight="1" x14ac:dyDescent="0.3">
      <c r="A97" s="28"/>
      <c r="B97" s="185" t="s">
        <v>34</v>
      </c>
      <c r="C97" s="185"/>
      <c r="D97" s="185"/>
      <c r="E97" s="183" t="s">
        <v>187</v>
      </c>
      <c r="F97" s="183"/>
      <c r="G97" s="176"/>
      <c r="H97" s="176"/>
      <c r="I97" s="176"/>
      <c r="J97" s="176"/>
      <c r="K97" s="176"/>
      <c r="L97" s="176"/>
      <c r="M97" s="176"/>
      <c r="N97" s="168"/>
      <c r="O97" s="168"/>
      <c r="P97" s="164"/>
      <c r="Q97" s="164"/>
      <c r="R97" s="164"/>
    </row>
    <row r="98" spans="1:18" ht="28.8" customHeight="1" x14ac:dyDescent="0.3">
      <c r="A98" s="27" t="s">
        <v>9</v>
      </c>
      <c r="B98" s="186" t="s">
        <v>86</v>
      </c>
      <c r="C98" s="186"/>
      <c r="D98" s="186"/>
      <c r="E98" s="183" t="s">
        <v>188</v>
      </c>
      <c r="F98" s="183"/>
      <c r="G98" s="179"/>
      <c r="H98" s="179"/>
      <c r="I98" s="179"/>
      <c r="J98" s="179"/>
      <c r="K98" s="179"/>
      <c r="L98" s="179"/>
      <c r="M98" s="179"/>
      <c r="N98" s="169"/>
      <c r="O98" s="169"/>
      <c r="P98" s="163"/>
      <c r="Q98" s="163"/>
      <c r="R98" s="163"/>
    </row>
    <row r="99" spans="1:18" ht="18" customHeight="1" x14ac:dyDescent="0.3">
      <c r="A99" s="28"/>
      <c r="B99" s="185" t="s">
        <v>33</v>
      </c>
      <c r="C99" s="185"/>
      <c r="D99" s="185"/>
      <c r="E99" s="183" t="s">
        <v>189</v>
      </c>
      <c r="F99" s="183"/>
      <c r="G99" s="176"/>
      <c r="H99" s="176"/>
      <c r="I99" s="176"/>
      <c r="J99" s="176"/>
      <c r="K99" s="176"/>
      <c r="L99" s="176"/>
      <c r="M99" s="176"/>
      <c r="N99" s="168"/>
      <c r="O99" s="168"/>
      <c r="P99" s="164"/>
      <c r="Q99" s="164"/>
      <c r="R99" s="164"/>
    </row>
    <row r="100" spans="1:18" ht="18" customHeight="1" x14ac:dyDescent="0.3">
      <c r="A100" s="28"/>
      <c r="B100" s="185" t="s">
        <v>34</v>
      </c>
      <c r="C100" s="185"/>
      <c r="D100" s="185"/>
      <c r="E100" s="183" t="s">
        <v>190</v>
      </c>
      <c r="F100" s="183"/>
      <c r="G100" s="176"/>
      <c r="H100" s="176"/>
      <c r="I100" s="176"/>
      <c r="J100" s="176"/>
      <c r="K100" s="176"/>
      <c r="L100" s="176"/>
      <c r="M100" s="176"/>
      <c r="N100" s="168"/>
      <c r="O100" s="168"/>
      <c r="P100" s="164"/>
      <c r="Q100" s="164"/>
      <c r="R100" s="164"/>
    </row>
    <row r="101" spans="1:18" ht="18" customHeight="1" x14ac:dyDescent="0.3">
      <c r="A101" s="27" t="s">
        <v>10</v>
      </c>
      <c r="B101" s="186" t="s">
        <v>87</v>
      </c>
      <c r="C101" s="186"/>
      <c r="D101" s="186"/>
      <c r="E101" s="183" t="s">
        <v>191</v>
      </c>
      <c r="F101" s="183"/>
      <c r="G101" s="179"/>
      <c r="H101" s="179"/>
      <c r="I101" s="179"/>
      <c r="J101" s="179"/>
      <c r="K101" s="179"/>
      <c r="L101" s="179"/>
      <c r="M101" s="179"/>
      <c r="N101" s="169"/>
      <c r="O101" s="169"/>
      <c r="P101" s="163"/>
      <c r="Q101" s="163"/>
      <c r="R101" s="163"/>
    </row>
    <row r="102" spans="1:18" ht="18" customHeight="1" x14ac:dyDescent="0.3">
      <c r="A102" s="28" t="s">
        <v>11</v>
      </c>
      <c r="B102" s="185" t="s">
        <v>88</v>
      </c>
      <c r="C102" s="185"/>
      <c r="D102" s="185"/>
      <c r="E102" s="183" t="s">
        <v>192</v>
      </c>
      <c r="F102" s="183"/>
      <c r="G102" s="176"/>
      <c r="H102" s="176"/>
      <c r="I102" s="176"/>
      <c r="J102" s="176"/>
      <c r="K102" s="176"/>
      <c r="L102" s="176"/>
      <c r="M102" s="176"/>
      <c r="N102" s="168"/>
      <c r="O102" s="168"/>
      <c r="P102" s="164"/>
      <c r="Q102" s="164"/>
      <c r="R102" s="164"/>
    </row>
    <row r="103" spans="1:18" ht="18" customHeight="1" x14ac:dyDescent="0.3">
      <c r="A103" s="27"/>
      <c r="B103" s="187" t="s">
        <v>42</v>
      </c>
      <c r="C103" s="187"/>
      <c r="D103" s="187"/>
      <c r="E103" s="183" t="s">
        <v>193</v>
      </c>
      <c r="F103" s="183"/>
      <c r="G103" s="180"/>
      <c r="H103" s="180"/>
      <c r="I103" s="180"/>
      <c r="J103" s="180"/>
      <c r="K103" s="180"/>
      <c r="L103" s="180"/>
      <c r="M103" s="180"/>
      <c r="N103" s="174"/>
      <c r="O103" s="174"/>
      <c r="P103" s="165"/>
      <c r="Q103" s="165"/>
      <c r="R103" s="165"/>
    </row>
    <row r="104" spans="1:18" ht="18" customHeight="1" x14ac:dyDescent="0.3">
      <c r="A104" s="27"/>
      <c r="B104" s="187" t="s">
        <v>89</v>
      </c>
      <c r="C104" s="187"/>
      <c r="D104" s="187"/>
      <c r="E104" s="183" t="s">
        <v>194</v>
      </c>
      <c r="F104" s="183"/>
      <c r="G104" s="180"/>
      <c r="H104" s="180"/>
      <c r="I104" s="180"/>
      <c r="J104" s="180"/>
      <c r="K104" s="180"/>
      <c r="L104" s="180"/>
      <c r="M104" s="180"/>
      <c r="N104" s="174"/>
      <c r="O104" s="174"/>
      <c r="P104" s="165"/>
      <c r="Q104" s="165"/>
      <c r="R104" s="165"/>
    </row>
    <row r="105" spans="1:18" ht="18" customHeight="1" x14ac:dyDescent="0.3">
      <c r="A105" s="28" t="s">
        <v>12</v>
      </c>
      <c r="B105" s="185" t="s">
        <v>90</v>
      </c>
      <c r="C105" s="185"/>
      <c r="D105" s="185"/>
      <c r="E105" s="183" t="s">
        <v>195</v>
      </c>
      <c r="F105" s="183"/>
      <c r="G105" s="176"/>
      <c r="H105" s="176"/>
      <c r="I105" s="176"/>
      <c r="J105" s="176"/>
      <c r="K105" s="176"/>
      <c r="L105" s="176"/>
      <c r="M105" s="176"/>
      <c r="N105" s="168"/>
      <c r="O105" s="168"/>
      <c r="P105" s="164"/>
      <c r="Q105" s="164"/>
      <c r="R105" s="164"/>
    </row>
    <row r="106" spans="1:18" ht="18" customHeight="1" x14ac:dyDescent="0.3">
      <c r="A106" s="27"/>
      <c r="B106" s="187" t="s">
        <v>42</v>
      </c>
      <c r="C106" s="187"/>
      <c r="D106" s="187"/>
      <c r="E106" s="183" t="s">
        <v>196</v>
      </c>
      <c r="F106" s="183"/>
      <c r="G106" s="180"/>
      <c r="H106" s="180"/>
      <c r="I106" s="180"/>
      <c r="J106" s="180"/>
      <c r="K106" s="180"/>
      <c r="L106" s="180"/>
      <c r="M106" s="180"/>
      <c r="N106" s="174"/>
      <c r="O106" s="174"/>
      <c r="P106" s="165"/>
      <c r="Q106" s="165"/>
      <c r="R106" s="165"/>
    </row>
    <row r="107" spans="1:18" ht="18" customHeight="1" x14ac:dyDescent="0.3">
      <c r="A107" s="27"/>
      <c r="B107" s="187" t="s">
        <v>89</v>
      </c>
      <c r="C107" s="187"/>
      <c r="D107" s="187"/>
      <c r="E107" s="183" t="s">
        <v>197</v>
      </c>
      <c r="F107" s="183"/>
      <c r="G107" s="180"/>
      <c r="H107" s="180"/>
      <c r="I107" s="180"/>
      <c r="J107" s="180"/>
      <c r="K107" s="180"/>
      <c r="L107" s="180"/>
      <c r="M107" s="180"/>
      <c r="N107" s="174"/>
      <c r="O107" s="174"/>
      <c r="P107" s="165"/>
      <c r="Q107" s="165"/>
      <c r="R107" s="165"/>
    </row>
    <row r="108" spans="1:18" ht="24.6" customHeight="1" x14ac:dyDescent="0.3">
      <c r="A108" s="28" t="s">
        <v>22</v>
      </c>
      <c r="B108" s="185" t="s">
        <v>91</v>
      </c>
      <c r="C108" s="185"/>
      <c r="D108" s="185"/>
      <c r="E108" s="183" t="s">
        <v>198</v>
      </c>
      <c r="F108" s="183"/>
      <c r="G108" s="176"/>
      <c r="H108" s="176"/>
      <c r="I108" s="176"/>
      <c r="J108" s="176"/>
      <c r="K108" s="176"/>
      <c r="L108" s="176"/>
      <c r="M108" s="176"/>
      <c r="N108" s="168"/>
      <c r="O108" s="168"/>
      <c r="P108" s="164"/>
      <c r="Q108" s="164"/>
      <c r="R108" s="164"/>
    </row>
    <row r="109" spans="1:18" ht="18" customHeight="1" x14ac:dyDescent="0.3">
      <c r="A109" s="27"/>
      <c r="B109" s="187" t="s">
        <v>42</v>
      </c>
      <c r="C109" s="187"/>
      <c r="D109" s="187"/>
      <c r="E109" s="183" t="s">
        <v>199</v>
      </c>
      <c r="F109" s="183"/>
      <c r="G109" s="180"/>
      <c r="H109" s="180"/>
      <c r="I109" s="180"/>
      <c r="J109" s="180"/>
      <c r="K109" s="180"/>
      <c r="L109" s="180"/>
      <c r="M109" s="180"/>
      <c r="N109" s="174"/>
      <c r="O109" s="174"/>
      <c r="P109" s="165"/>
      <c r="Q109" s="165"/>
      <c r="R109" s="165"/>
    </row>
    <row r="110" spans="1:18" ht="18" customHeight="1" x14ac:dyDescent="0.3">
      <c r="A110" s="27"/>
      <c r="B110" s="187" t="s">
        <v>89</v>
      </c>
      <c r="C110" s="187"/>
      <c r="D110" s="187"/>
      <c r="E110" s="183" t="s">
        <v>200</v>
      </c>
      <c r="F110" s="183"/>
      <c r="G110" s="180"/>
      <c r="H110" s="180"/>
      <c r="I110" s="180"/>
      <c r="J110" s="180"/>
      <c r="K110" s="180"/>
      <c r="L110" s="180"/>
      <c r="M110" s="180"/>
      <c r="N110" s="174"/>
      <c r="O110" s="174"/>
      <c r="P110" s="165"/>
      <c r="Q110" s="165"/>
      <c r="R110" s="165"/>
    </row>
    <row r="111" spans="1:18" ht="30" customHeight="1" x14ac:dyDescent="0.3">
      <c r="A111" s="27" t="s">
        <v>13</v>
      </c>
      <c r="B111" s="186" t="s">
        <v>92</v>
      </c>
      <c r="C111" s="186"/>
      <c r="D111" s="186"/>
      <c r="E111" s="183" t="s">
        <v>201</v>
      </c>
      <c r="F111" s="183"/>
      <c r="G111" s="179"/>
      <c r="H111" s="179"/>
      <c r="I111" s="179"/>
      <c r="J111" s="179"/>
      <c r="K111" s="179"/>
      <c r="L111" s="179"/>
      <c r="M111" s="179"/>
      <c r="N111" s="169"/>
      <c r="O111" s="169"/>
      <c r="P111" s="163"/>
      <c r="Q111" s="163"/>
      <c r="R111" s="163"/>
    </row>
    <row r="112" spans="1:18" ht="18" customHeight="1" x14ac:dyDescent="0.3">
      <c r="A112" s="28"/>
      <c r="B112" s="185" t="s">
        <v>93</v>
      </c>
      <c r="C112" s="185"/>
      <c r="D112" s="185"/>
      <c r="E112" s="183" t="s">
        <v>202</v>
      </c>
      <c r="F112" s="183"/>
      <c r="G112" s="176"/>
      <c r="H112" s="176"/>
      <c r="I112" s="176"/>
      <c r="J112" s="176"/>
      <c r="K112" s="176"/>
      <c r="L112" s="176"/>
      <c r="M112" s="176"/>
      <c r="N112" s="168"/>
      <c r="O112" s="168"/>
      <c r="P112" s="164"/>
      <c r="Q112" s="164"/>
      <c r="R112" s="164"/>
    </row>
    <row r="113" spans="1:18" ht="18" customHeight="1" x14ac:dyDescent="0.3">
      <c r="A113" s="28"/>
      <c r="B113" s="185" t="s">
        <v>94</v>
      </c>
      <c r="C113" s="185"/>
      <c r="D113" s="185"/>
      <c r="E113" s="183" t="s">
        <v>203</v>
      </c>
      <c r="F113" s="183"/>
      <c r="G113" s="176"/>
      <c r="H113" s="176"/>
      <c r="I113" s="176"/>
      <c r="J113" s="176"/>
      <c r="K113" s="176"/>
      <c r="L113" s="176"/>
      <c r="M113" s="176"/>
      <c r="N113" s="168"/>
      <c r="O113" s="168"/>
      <c r="P113" s="164"/>
      <c r="Q113" s="164"/>
      <c r="R113" s="164"/>
    </row>
    <row r="114" spans="1:18" ht="27.6" customHeight="1" x14ac:dyDescent="0.3">
      <c r="A114" s="28"/>
      <c r="B114" s="185" t="s">
        <v>95</v>
      </c>
      <c r="C114" s="185"/>
      <c r="D114" s="185"/>
      <c r="E114" s="183" t="s">
        <v>204</v>
      </c>
      <c r="F114" s="183"/>
      <c r="G114" s="176"/>
      <c r="H114" s="176"/>
      <c r="I114" s="176"/>
      <c r="J114" s="176"/>
      <c r="K114" s="176"/>
      <c r="L114" s="176"/>
      <c r="M114" s="176"/>
      <c r="N114" s="168"/>
      <c r="O114" s="168"/>
      <c r="P114" s="164"/>
      <c r="Q114" s="164"/>
      <c r="R114" s="164"/>
    </row>
    <row r="115" spans="1:18" ht="24.6" customHeight="1" x14ac:dyDescent="0.3">
      <c r="A115" s="27" t="s">
        <v>23</v>
      </c>
      <c r="B115" s="186" t="s">
        <v>96</v>
      </c>
      <c r="C115" s="186"/>
      <c r="D115" s="186"/>
      <c r="E115" s="184"/>
      <c r="F115" s="184"/>
      <c r="G115" s="181"/>
      <c r="H115" s="181"/>
      <c r="I115" s="181"/>
      <c r="J115" s="181"/>
      <c r="K115" s="181"/>
      <c r="L115" s="181"/>
      <c r="M115" s="181"/>
      <c r="N115" s="173"/>
      <c r="O115" s="173"/>
      <c r="P115" s="166"/>
      <c r="Q115" s="166"/>
      <c r="R115" s="166"/>
    </row>
    <row r="116" spans="1:18" ht="27" customHeight="1" x14ac:dyDescent="0.3">
      <c r="A116" s="27" t="s">
        <v>3</v>
      </c>
      <c r="B116" s="186" t="s">
        <v>97</v>
      </c>
      <c r="C116" s="186"/>
      <c r="D116" s="186"/>
      <c r="E116" s="183" t="s">
        <v>205</v>
      </c>
      <c r="F116" s="183"/>
      <c r="G116" s="179"/>
      <c r="H116" s="179"/>
      <c r="I116" s="179"/>
      <c r="J116" s="179"/>
      <c r="K116" s="179"/>
      <c r="L116" s="179"/>
      <c r="M116" s="179"/>
      <c r="N116" s="169"/>
      <c r="O116" s="169"/>
      <c r="P116" s="163"/>
      <c r="Q116" s="163"/>
      <c r="R116" s="163"/>
    </row>
    <row r="117" spans="1:18" ht="18" customHeight="1" x14ac:dyDescent="0.3">
      <c r="A117" s="28"/>
      <c r="B117" s="185" t="s">
        <v>33</v>
      </c>
      <c r="C117" s="185"/>
      <c r="D117" s="185"/>
      <c r="E117" s="183" t="s">
        <v>206</v>
      </c>
      <c r="F117" s="183"/>
      <c r="G117" s="176"/>
      <c r="H117" s="176"/>
      <c r="I117" s="176"/>
      <c r="J117" s="176"/>
      <c r="K117" s="176"/>
      <c r="L117" s="176"/>
      <c r="M117" s="176"/>
      <c r="N117" s="168"/>
      <c r="O117" s="168"/>
      <c r="P117" s="164"/>
      <c r="Q117" s="164"/>
      <c r="R117" s="164"/>
    </row>
    <row r="118" spans="1:18" ht="18" customHeight="1" x14ac:dyDescent="0.3">
      <c r="A118" s="28"/>
      <c r="B118" s="185" t="s">
        <v>34</v>
      </c>
      <c r="C118" s="185"/>
      <c r="D118" s="185"/>
      <c r="E118" s="183" t="s">
        <v>207</v>
      </c>
      <c r="F118" s="183"/>
      <c r="G118" s="176"/>
      <c r="H118" s="176"/>
      <c r="I118" s="176"/>
      <c r="J118" s="176"/>
      <c r="K118" s="176"/>
      <c r="L118" s="176"/>
      <c r="M118" s="176"/>
      <c r="N118" s="168"/>
      <c r="O118" s="168"/>
      <c r="P118" s="164"/>
      <c r="Q118" s="164"/>
      <c r="R118" s="164"/>
    </row>
    <row r="119" spans="1:18" ht="18" customHeight="1" x14ac:dyDescent="0.3">
      <c r="A119" s="27" t="s">
        <v>6</v>
      </c>
      <c r="B119" s="186" t="s">
        <v>98</v>
      </c>
      <c r="C119" s="186"/>
      <c r="D119" s="186"/>
      <c r="E119" s="183" t="s">
        <v>208</v>
      </c>
      <c r="F119" s="183"/>
      <c r="G119" s="179"/>
      <c r="H119" s="179"/>
      <c r="I119" s="179"/>
      <c r="J119" s="179"/>
      <c r="K119" s="179"/>
      <c r="L119" s="179"/>
      <c r="M119" s="179"/>
      <c r="N119" s="169"/>
      <c r="O119" s="169"/>
      <c r="P119" s="163"/>
      <c r="Q119" s="163"/>
      <c r="R119" s="163"/>
    </row>
    <row r="120" spans="1:18" ht="18" customHeight="1" x14ac:dyDescent="0.3">
      <c r="A120" s="28"/>
      <c r="B120" s="185" t="s">
        <v>33</v>
      </c>
      <c r="C120" s="185"/>
      <c r="D120" s="185"/>
      <c r="E120" s="183" t="s">
        <v>209</v>
      </c>
      <c r="F120" s="183"/>
      <c r="G120" s="176"/>
      <c r="H120" s="176"/>
      <c r="I120" s="176"/>
      <c r="J120" s="176"/>
      <c r="K120" s="176"/>
      <c r="L120" s="176"/>
      <c r="M120" s="176"/>
      <c r="N120" s="168"/>
      <c r="O120" s="168"/>
      <c r="P120" s="164"/>
      <c r="Q120" s="164"/>
      <c r="R120" s="164"/>
    </row>
    <row r="121" spans="1:18" ht="18" customHeight="1" x14ac:dyDescent="0.3">
      <c r="A121" s="28"/>
      <c r="B121" s="185" t="s">
        <v>34</v>
      </c>
      <c r="C121" s="185"/>
      <c r="D121" s="185"/>
      <c r="E121" s="183" t="s">
        <v>210</v>
      </c>
      <c r="F121" s="183"/>
      <c r="G121" s="176"/>
      <c r="H121" s="176"/>
      <c r="I121" s="176"/>
      <c r="J121" s="176"/>
      <c r="K121" s="176"/>
      <c r="L121" s="176"/>
      <c r="M121" s="176"/>
      <c r="N121" s="168"/>
      <c r="O121" s="168"/>
      <c r="P121" s="164"/>
      <c r="Q121" s="164"/>
      <c r="R121" s="164"/>
    </row>
    <row r="122" spans="1:18" ht="18" customHeight="1" x14ac:dyDescent="0.3">
      <c r="A122" s="27" t="s">
        <v>7</v>
      </c>
      <c r="B122" s="186" t="s">
        <v>99</v>
      </c>
      <c r="C122" s="186"/>
      <c r="D122" s="186"/>
      <c r="E122" s="183" t="s">
        <v>211</v>
      </c>
      <c r="F122" s="183"/>
      <c r="G122" s="179"/>
      <c r="H122" s="179"/>
      <c r="I122" s="179"/>
      <c r="J122" s="179"/>
      <c r="K122" s="179"/>
      <c r="L122" s="179"/>
      <c r="M122" s="179"/>
      <c r="N122" s="169"/>
      <c r="O122" s="169"/>
      <c r="P122" s="163"/>
      <c r="Q122" s="163"/>
      <c r="R122" s="163"/>
    </row>
    <row r="123" spans="1:18" ht="18" customHeight="1" x14ac:dyDescent="0.3">
      <c r="A123" s="28"/>
      <c r="B123" s="185" t="s">
        <v>33</v>
      </c>
      <c r="C123" s="185"/>
      <c r="D123" s="185"/>
      <c r="E123" s="183" t="s">
        <v>212</v>
      </c>
      <c r="F123" s="183"/>
      <c r="G123" s="176"/>
      <c r="H123" s="176"/>
      <c r="I123" s="176"/>
      <c r="J123" s="176"/>
      <c r="K123" s="176"/>
      <c r="L123" s="176"/>
      <c r="M123" s="176"/>
      <c r="N123" s="168"/>
      <c r="O123" s="168"/>
      <c r="P123" s="164"/>
      <c r="Q123" s="164"/>
      <c r="R123" s="164"/>
    </row>
    <row r="124" spans="1:18" ht="18" customHeight="1" x14ac:dyDescent="0.3">
      <c r="A124" s="28"/>
      <c r="B124" s="185" t="s">
        <v>34</v>
      </c>
      <c r="C124" s="185"/>
      <c r="D124" s="185"/>
      <c r="E124" s="183" t="s">
        <v>213</v>
      </c>
      <c r="F124" s="183"/>
      <c r="G124" s="176"/>
      <c r="H124" s="176"/>
      <c r="I124" s="176"/>
      <c r="J124" s="176"/>
      <c r="K124" s="176"/>
      <c r="L124" s="176"/>
      <c r="M124" s="176"/>
      <c r="N124" s="168"/>
      <c r="O124" s="168"/>
      <c r="P124" s="164"/>
      <c r="Q124" s="164"/>
      <c r="R124" s="164"/>
    </row>
    <row r="125" spans="1:18" ht="28.8" customHeight="1" x14ac:dyDescent="0.3">
      <c r="A125" s="27" t="s">
        <v>8</v>
      </c>
      <c r="B125" s="186" t="s">
        <v>100</v>
      </c>
      <c r="C125" s="186"/>
      <c r="D125" s="186"/>
      <c r="E125" s="183" t="s">
        <v>214</v>
      </c>
      <c r="F125" s="183"/>
      <c r="G125" s="179"/>
      <c r="H125" s="179"/>
      <c r="I125" s="179"/>
      <c r="J125" s="179"/>
      <c r="K125" s="179"/>
      <c r="L125" s="179"/>
      <c r="M125" s="179"/>
      <c r="N125" s="169"/>
      <c r="O125" s="169"/>
      <c r="P125" s="163"/>
      <c r="Q125" s="163"/>
      <c r="R125" s="163"/>
    </row>
    <row r="126" spans="1:18" ht="18" customHeight="1" x14ac:dyDescent="0.3">
      <c r="A126" s="28"/>
      <c r="B126" s="185" t="s">
        <v>101</v>
      </c>
      <c r="C126" s="185"/>
      <c r="D126" s="185"/>
      <c r="E126" s="183" t="s">
        <v>215</v>
      </c>
      <c r="F126" s="183"/>
      <c r="G126" s="176"/>
      <c r="H126" s="176"/>
      <c r="I126" s="176"/>
      <c r="J126" s="176"/>
      <c r="K126" s="176"/>
      <c r="L126" s="176"/>
      <c r="M126" s="176"/>
      <c r="N126" s="168"/>
      <c r="O126" s="168"/>
      <c r="P126" s="164"/>
      <c r="Q126" s="164"/>
      <c r="R126" s="164"/>
    </row>
    <row r="127" spans="1:18" ht="18" customHeight="1" x14ac:dyDescent="0.3">
      <c r="A127" s="28"/>
      <c r="B127" s="185" t="s">
        <v>102</v>
      </c>
      <c r="C127" s="185"/>
      <c r="D127" s="185"/>
      <c r="E127" s="183" t="s">
        <v>216</v>
      </c>
      <c r="F127" s="183"/>
      <c r="G127" s="176"/>
      <c r="H127" s="176"/>
      <c r="I127" s="176"/>
      <c r="J127" s="176"/>
      <c r="K127" s="176"/>
      <c r="L127" s="176"/>
      <c r="M127" s="176"/>
      <c r="N127" s="168"/>
      <c r="O127" s="168"/>
      <c r="P127" s="164"/>
      <c r="Q127" s="164"/>
      <c r="R127" s="164"/>
    </row>
    <row r="128" spans="1:18" ht="28.2" customHeight="1" x14ac:dyDescent="0.3">
      <c r="A128" s="27" t="s">
        <v>9</v>
      </c>
      <c r="B128" s="186" t="s">
        <v>103</v>
      </c>
      <c r="C128" s="186"/>
      <c r="D128" s="186"/>
      <c r="E128" s="183" t="s">
        <v>217</v>
      </c>
      <c r="F128" s="183"/>
      <c r="G128" s="179"/>
      <c r="H128" s="179"/>
      <c r="I128" s="179"/>
      <c r="J128" s="179"/>
      <c r="K128" s="179"/>
      <c r="L128" s="179"/>
      <c r="M128" s="179"/>
      <c r="N128" s="169"/>
      <c r="O128" s="169"/>
      <c r="P128" s="163"/>
      <c r="Q128" s="163"/>
      <c r="R128" s="163"/>
    </row>
    <row r="129" spans="1:18" ht="18" customHeight="1" x14ac:dyDescent="0.3">
      <c r="A129" s="28"/>
      <c r="B129" s="185" t="s">
        <v>33</v>
      </c>
      <c r="C129" s="185"/>
      <c r="D129" s="185"/>
      <c r="E129" s="183" t="s">
        <v>218</v>
      </c>
      <c r="F129" s="183"/>
      <c r="G129" s="176"/>
      <c r="H129" s="176"/>
      <c r="I129" s="176"/>
      <c r="J129" s="176"/>
      <c r="K129" s="176"/>
      <c r="L129" s="176"/>
      <c r="M129" s="176"/>
      <c r="N129" s="168"/>
      <c r="O129" s="168"/>
      <c r="P129" s="164"/>
      <c r="Q129" s="164"/>
      <c r="R129" s="164"/>
    </row>
    <row r="130" spans="1:18" ht="18" customHeight="1" x14ac:dyDescent="0.3">
      <c r="A130" s="28"/>
      <c r="B130" s="185" t="s">
        <v>34</v>
      </c>
      <c r="C130" s="185"/>
      <c r="D130" s="185"/>
      <c r="E130" s="183" t="s">
        <v>219</v>
      </c>
      <c r="F130" s="183"/>
      <c r="G130" s="176"/>
      <c r="H130" s="176"/>
      <c r="I130" s="176"/>
      <c r="J130" s="176"/>
      <c r="K130" s="176"/>
      <c r="L130" s="176"/>
      <c r="M130" s="176"/>
      <c r="N130" s="168"/>
      <c r="O130" s="168"/>
      <c r="P130" s="164"/>
      <c r="Q130" s="164"/>
      <c r="R130" s="164"/>
    </row>
    <row r="131" spans="1:18" ht="18" customHeight="1" x14ac:dyDescent="0.3">
      <c r="A131" s="27" t="s">
        <v>10</v>
      </c>
      <c r="B131" s="186" t="s">
        <v>104</v>
      </c>
      <c r="C131" s="186"/>
      <c r="D131" s="186"/>
      <c r="E131" s="183" t="s">
        <v>220</v>
      </c>
      <c r="F131" s="183"/>
      <c r="G131" s="179"/>
      <c r="H131" s="179"/>
      <c r="I131" s="179"/>
      <c r="J131" s="179"/>
      <c r="K131" s="179"/>
      <c r="L131" s="179"/>
      <c r="M131" s="179"/>
      <c r="N131" s="169"/>
      <c r="O131" s="169"/>
      <c r="P131" s="163"/>
      <c r="Q131" s="163"/>
      <c r="R131" s="163"/>
    </row>
    <row r="132" spans="1:18" ht="24" customHeight="1" x14ac:dyDescent="0.3">
      <c r="A132" s="28"/>
      <c r="B132" s="185" t="s">
        <v>33</v>
      </c>
      <c r="C132" s="185"/>
      <c r="D132" s="185"/>
      <c r="E132" s="183" t="s">
        <v>221</v>
      </c>
      <c r="F132" s="183"/>
      <c r="G132" s="176"/>
      <c r="H132" s="176"/>
      <c r="I132" s="176"/>
      <c r="J132" s="176"/>
      <c r="K132" s="176"/>
      <c r="L132" s="176"/>
      <c r="M132" s="176"/>
      <c r="N132" s="168"/>
      <c r="O132" s="168"/>
      <c r="P132" s="164"/>
      <c r="Q132" s="164"/>
      <c r="R132" s="164"/>
    </row>
    <row r="133" spans="1:18" ht="28.8" customHeight="1" x14ac:dyDescent="0.3">
      <c r="A133" s="28"/>
      <c r="B133" s="185" t="s">
        <v>34</v>
      </c>
      <c r="C133" s="185"/>
      <c r="D133" s="185"/>
      <c r="E133" s="183" t="s">
        <v>222</v>
      </c>
      <c r="F133" s="183"/>
      <c r="G133" s="176"/>
      <c r="H133" s="176"/>
      <c r="I133" s="176"/>
      <c r="J133" s="176"/>
      <c r="K133" s="176"/>
      <c r="L133" s="176"/>
      <c r="M133" s="176"/>
      <c r="N133" s="168"/>
      <c r="O133" s="168"/>
      <c r="P133" s="164"/>
      <c r="Q133" s="164"/>
      <c r="R133" s="164"/>
    </row>
    <row r="134" spans="1:18" ht="32.4" customHeight="1" x14ac:dyDescent="0.3">
      <c r="A134" s="27" t="s">
        <v>13</v>
      </c>
      <c r="B134" s="186" t="s">
        <v>105</v>
      </c>
      <c r="C134" s="186"/>
      <c r="D134" s="186"/>
      <c r="E134" s="183" t="s">
        <v>223</v>
      </c>
      <c r="F134" s="183"/>
      <c r="G134" s="179"/>
      <c r="H134" s="179"/>
      <c r="I134" s="179"/>
      <c r="J134" s="179"/>
      <c r="K134" s="179"/>
      <c r="L134" s="179"/>
      <c r="M134" s="179"/>
      <c r="N134" s="169"/>
      <c r="O134" s="169"/>
      <c r="P134" s="163"/>
      <c r="Q134" s="163"/>
      <c r="R134" s="163"/>
    </row>
    <row r="135" spans="1:18" ht="26.4" customHeight="1" x14ac:dyDescent="0.3">
      <c r="A135" s="28"/>
      <c r="B135" s="185" t="s">
        <v>106</v>
      </c>
      <c r="C135" s="185"/>
      <c r="D135" s="185"/>
      <c r="E135" s="183" t="s">
        <v>224</v>
      </c>
      <c r="F135" s="183"/>
      <c r="G135" s="176"/>
      <c r="H135" s="176"/>
      <c r="I135" s="176"/>
      <c r="J135" s="176"/>
      <c r="K135" s="176"/>
      <c r="L135" s="176"/>
      <c r="M135" s="176"/>
      <c r="N135" s="168"/>
      <c r="O135" s="168"/>
      <c r="P135" s="164"/>
      <c r="Q135" s="164"/>
      <c r="R135" s="164"/>
    </row>
    <row r="136" spans="1:18" ht="30" customHeight="1" x14ac:dyDescent="0.3">
      <c r="A136" s="28"/>
      <c r="B136" s="185" t="s">
        <v>107</v>
      </c>
      <c r="C136" s="185"/>
      <c r="D136" s="185"/>
      <c r="E136" s="183" t="s">
        <v>225</v>
      </c>
      <c r="F136" s="183"/>
      <c r="G136" s="176"/>
      <c r="H136" s="176"/>
      <c r="I136" s="176"/>
      <c r="J136" s="176"/>
      <c r="K136" s="176"/>
      <c r="L136" s="176"/>
      <c r="M136" s="176"/>
      <c r="N136" s="168"/>
      <c r="O136" s="168"/>
      <c r="P136" s="164"/>
      <c r="Q136" s="164"/>
      <c r="R136" s="164"/>
    </row>
  </sheetData>
  <mergeCells count="756">
    <mergeCell ref="B20:D20"/>
    <mergeCell ref="B21:D21"/>
    <mergeCell ref="B22:D22"/>
    <mergeCell ref="B23:D23"/>
    <mergeCell ref="B24:D24"/>
    <mergeCell ref="A9:R9"/>
    <mergeCell ref="B12:D12"/>
    <mergeCell ref="B13:D13"/>
    <mergeCell ref="B14:D14"/>
    <mergeCell ref="B15:D15"/>
    <mergeCell ref="B16:D16"/>
    <mergeCell ref="B17:D17"/>
    <mergeCell ref="B18:D18"/>
    <mergeCell ref="B19:D19"/>
    <mergeCell ref="B25:D25"/>
    <mergeCell ref="B26:D26"/>
    <mergeCell ref="B27:D27"/>
    <mergeCell ref="B28:D28"/>
    <mergeCell ref="B29:D29"/>
    <mergeCell ref="B30:D30"/>
    <mergeCell ref="B31:D31"/>
    <mergeCell ref="B32:D32"/>
    <mergeCell ref="B33:D33"/>
    <mergeCell ref="B34:D34"/>
    <mergeCell ref="B35:D35"/>
    <mergeCell ref="B36:D36"/>
    <mergeCell ref="B37:D37"/>
    <mergeCell ref="B38:D38"/>
    <mergeCell ref="B39:D39"/>
    <mergeCell ref="B40:D40"/>
    <mergeCell ref="B41:D41"/>
    <mergeCell ref="B42:D42"/>
    <mergeCell ref="B43:D43"/>
    <mergeCell ref="B44:D44"/>
    <mergeCell ref="B45:D45"/>
    <mergeCell ref="B46:D46"/>
    <mergeCell ref="B47:D47"/>
    <mergeCell ref="B48:D48"/>
    <mergeCell ref="B49:D49"/>
    <mergeCell ref="B50:D50"/>
    <mergeCell ref="B51:D51"/>
    <mergeCell ref="B52:D52"/>
    <mergeCell ref="B53:D53"/>
    <mergeCell ref="B54:D54"/>
    <mergeCell ref="B55:D55"/>
    <mergeCell ref="B56:D56"/>
    <mergeCell ref="B57:D57"/>
    <mergeCell ref="B58:D58"/>
    <mergeCell ref="B59:D59"/>
    <mergeCell ref="B60:D60"/>
    <mergeCell ref="B61:D61"/>
    <mergeCell ref="B62:D62"/>
    <mergeCell ref="B63:D63"/>
    <mergeCell ref="B64:D64"/>
    <mergeCell ref="B65:D65"/>
    <mergeCell ref="B66:D66"/>
    <mergeCell ref="B67:D67"/>
    <mergeCell ref="B68:D68"/>
    <mergeCell ref="B69:D69"/>
    <mergeCell ref="B70:D70"/>
    <mergeCell ref="B71:D71"/>
    <mergeCell ref="B72:D72"/>
    <mergeCell ref="B73:D73"/>
    <mergeCell ref="B74:D74"/>
    <mergeCell ref="B75:D75"/>
    <mergeCell ref="B76:D76"/>
    <mergeCell ref="B77:D77"/>
    <mergeCell ref="B78:D78"/>
    <mergeCell ref="B79:D79"/>
    <mergeCell ref="B80:D80"/>
    <mergeCell ref="B81:D81"/>
    <mergeCell ref="B82:D82"/>
    <mergeCell ref="B83:D83"/>
    <mergeCell ref="B84:D84"/>
    <mergeCell ref="B85:D85"/>
    <mergeCell ref="B86:D86"/>
    <mergeCell ref="B87:D87"/>
    <mergeCell ref="B88:D88"/>
    <mergeCell ref="B89:D89"/>
    <mergeCell ref="B90:D90"/>
    <mergeCell ref="B91:D91"/>
    <mergeCell ref="B92:D92"/>
    <mergeCell ref="B93:D93"/>
    <mergeCell ref="B94:D94"/>
    <mergeCell ref="B95:D95"/>
    <mergeCell ref="B96:D96"/>
    <mergeCell ref="B97:D97"/>
    <mergeCell ref="B98:D98"/>
    <mergeCell ref="B99:D99"/>
    <mergeCell ref="B100:D100"/>
    <mergeCell ref="B101:D101"/>
    <mergeCell ref="B102:D102"/>
    <mergeCell ref="B103:D103"/>
    <mergeCell ref="B104:D104"/>
    <mergeCell ref="B105:D105"/>
    <mergeCell ref="B106:D106"/>
    <mergeCell ref="B107:D107"/>
    <mergeCell ref="B108:D108"/>
    <mergeCell ref="B109:D109"/>
    <mergeCell ref="B110:D110"/>
    <mergeCell ref="B111:D111"/>
    <mergeCell ref="B112:D112"/>
    <mergeCell ref="B113:D113"/>
    <mergeCell ref="B114:D114"/>
    <mergeCell ref="B129:D129"/>
    <mergeCell ref="B130:D130"/>
    <mergeCell ref="B131:D131"/>
    <mergeCell ref="B132:D132"/>
    <mergeCell ref="B115:D115"/>
    <mergeCell ref="B116:D116"/>
    <mergeCell ref="B117:D117"/>
    <mergeCell ref="B118:D118"/>
    <mergeCell ref="B119:D119"/>
    <mergeCell ref="B120:D120"/>
    <mergeCell ref="B121:D121"/>
    <mergeCell ref="B122:D122"/>
    <mergeCell ref="B123:D123"/>
    <mergeCell ref="B133:D133"/>
    <mergeCell ref="B134:D134"/>
    <mergeCell ref="B135:D135"/>
    <mergeCell ref="B136:D136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E21:F21"/>
    <mergeCell ref="E22:F22"/>
    <mergeCell ref="E23:F23"/>
    <mergeCell ref="E24:F24"/>
    <mergeCell ref="E25:F25"/>
    <mergeCell ref="E26:F26"/>
    <mergeCell ref="B124:D124"/>
    <mergeCell ref="B125:D125"/>
    <mergeCell ref="B126:D126"/>
    <mergeCell ref="B127:D127"/>
    <mergeCell ref="B128:D128"/>
    <mergeCell ref="E27:F27"/>
    <mergeCell ref="E28:F28"/>
    <mergeCell ref="E29:F29"/>
    <mergeCell ref="E30:F30"/>
    <mergeCell ref="E31:F31"/>
    <mergeCell ref="E32:F32"/>
    <mergeCell ref="E33:F33"/>
    <mergeCell ref="E34:F34"/>
    <mergeCell ref="E35:F35"/>
    <mergeCell ref="E36:F36"/>
    <mergeCell ref="E37:F37"/>
    <mergeCell ref="E38:F38"/>
    <mergeCell ref="E39:F39"/>
    <mergeCell ref="E40:F40"/>
    <mergeCell ref="E41:F41"/>
    <mergeCell ref="E42:F42"/>
    <mergeCell ref="E43:F43"/>
    <mergeCell ref="E44:F44"/>
    <mergeCell ref="E45:F45"/>
    <mergeCell ref="E46:F46"/>
    <mergeCell ref="E47:F47"/>
    <mergeCell ref="E48:F48"/>
    <mergeCell ref="E49:F49"/>
    <mergeCell ref="E50:F50"/>
    <mergeCell ref="E51:F51"/>
    <mergeCell ref="E52:F52"/>
    <mergeCell ref="E53:F53"/>
    <mergeCell ref="E54:F54"/>
    <mergeCell ref="E55:F55"/>
    <mergeCell ref="E56:F56"/>
    <mergeCell ref="E57:F57"/>
    <mergeCell ref="E58:F58"/>
    <mergeCell ref="E59:F59"/>
    <mergeCell ref="E60:F60"/>
    <mergeCell ref="E61:F61"/>
    <mergeCell ref="E62:F62"/>
    <mergeCell ref="E63:F63"/>
    <mergeCell ref="E64:F64"/>
    <mergeCell ref="E65:F65"/>
    <mergeCell ref="E66:F66"/>
    <mergeCell ref="E67:F67"/>
    <mergeCell ref="E68:F68"/>
    <mergeCell ref="E69:F69"/>
    <mergeCell ref="E70:F70"/>
    <mergeCell ref="E71:F71"/>
    <mergeCell ref="E72:F72"/>
    <mergeCell ref="E73:F73"/>
    <mergeCell ref="E74:F74"/>
    <mergeCell ref="E75:F75"/>
    <mergeCell ref="E76:F76"/>
    <mergeCell ref="E77:F77"/>
    <mergeCell ref="E78:F78"/>
    <mergeCell ref="E79:F79"/>
    <mergeCell ref="E80:F80"/>
    <mergeCell ref="E81:F81"/>
    <mergeCell ref="E82:F82"/>
    <mergeCell ref="E83:F83"/>
    <mergeCell ref="E84:F84"/>
    <mergeCell ref="E85:F85"/>
    <mergeCell ref="E86:F86"/>
    <mergeCell ref="E87:F87"/>
    <mergeCell ref="E88:F88"/>
    <mergeCell ref="E89:F89"/>
    <mergeCell ref="E90:F90"/>
    <mergeCell ref="E91:F91"/>
    <mergeCell ref="E92:F92"/>
    <mergeCell ref="E93:F93"/>
    <mergeCell ref="E94:F94"/>
    <mergeCell ref="E95:F95"/>
    <mergeCell ref="E96:F96"/>
    <mergeCell ref="E97:F97"/>
    <mergeCell ref="E98:F98"/>
    <mergeCell ref="E99:F99"/>
    <mergeCell ref="E100:F100"/>
    <mergeCell ref="E101:F101"/>
    <mergeCell ref="E102:F102"/>
    <mergeCell ref="E103:F103"/>
    <mergeCell ref="E104:F104"/>
    <mergeCell ref="E105:F105"/>
    <mergeCell ref="E106:F106"/>
    <mergeCell ref="E107:F107"/>
    <mergeCell ref="E108:F108"/>
    <mergeCell ref="E109:F109"/>
    <mergeCell ref="E110:F110"/>
    <mergeCell ref="E111:F111"/>
    <mergeCell ref="E112:F112"/>
    <mergeCell ref="E113:F113"/>
    <mergeCell ref="E114:F114"/>
    <mergeCell ref="E115:F115"/>
    <mergeCell ref="E116:F116"/>
    <mergeCell ref="E128:F128"/>
    <mergeCell ref="E129:F129"/>
    <mergeCell ref="E130:F130"/>
    <mergeCell ref="E131:F131"/>
    <mergeCell ref="E132:F132"/>
    <mergeCell ref="E133:F133"/>
    <mergeCell ref="E134:F134"/>
    <mergeCell ref="E117:F117"/>
    <mergeCell ref="E118:F118"/>
    <mergeCell ref="E119:F119"/>
    <mergeCell ref="E120:F120"/>
    <mergeCell ref="E121:F121"/>
    <mergeCell ref="E122:F122"/>
    <mergeCell ref="E123:F123"/>
    <mergeCell ref="E124:F124"/>
    <mergeCell ref="E125:F125"/>
    <mergeCell ref="E135:F135"/>
    <mergeCell ref="E136:F136"/>
    <mergeCell ref="G12:H12"/>
    <mergeCell ref="G13:H13"/>
    <mergeCell ref="G14:H14"/>
    <mergeCell ref="G15:H15"/>
    <mergeCell ref="G16:H16"/>
    <mergeCell ref="G17:H17"/>
    <mergeCell ref="G18:H18"/>
    <mergeCell ref="G19:H19"/>
    <mergeCell ref="G20:H20"/>
    <mergeCell ref="G21:H21"/>
    <mergeCell ref="G22:H22"/>
    <mergeCell ref="G23:H23"/>
    <mergeCell ref="G24:H24"/>
    <mergeCell ref="G25:H25"/>
    <mergeCell ref="G26:H26"/>
    <mergeCell ref="G27:H27"/>
    <mergeCell ref="G28:H28"/>
    <mergeCell ref="G29:H29"/>
    <mergeCell ref="G30:H30"/>
    <mergeCell ref="G31:H31"/>
    <mergeCell ref="E126:F126"/>
    <mergeCell ref="E127:F127"/>
    <mergeCell ref="G32:H32"/>
    <mergeCell ref="G33:H33"/>
    <mergeCell ref="G34:H34"/>
    <mergeCell ref="G35:H35"/>
    <mergeCell ref="G36:H36"/>
    <mergeCell ref="G37:H37"/>
    <mergeCell ref="G38:H38"/>
    <mergeCell ref="G39:H39"/>
    <mergeCell ref="G40:H40"/>
    <mergeCell ref="G41:H41"/>
    <mergeCell ref="G42:H42"/>
    <mergeCell ref="G43:H43"/>
    <mergeCell ref="G44:H44"/>
    <mergeCell ref="G45:H45"/>
    <mergeCell ref="G46:H46"/>
    <mergeCell ref="G47:H47"/>
    <mergeCell ref="G48:H48"/>
    <mergeCell ref="G49:H49"/>
    <mergeCell ref="G50:H50"/>
    <mergeCell ref="G51:H51"/>
    <mergeCell ref="G52:H52"/>
    <mergeCell ref="G53:H53"/>
    <mergeCell ref="G54:H54"/>
    <mergeCell ref="G55:H55"/>
    <mergeCell ref="G56:H56"/>
    <mergeCell ref="G57:H57"/>
    <mergeCell ref="G58:H58"/>
    <mergeCell ref="G59:H59"/>
    <mergeCell ref="G60:H60"/>
    <mergeCell ref="G61:H61"/>
    <mergeCell ref="G62:H62"/>
    <mergeCell ref="G63:H63"/>
    <mergeCell ref="G64:H64"/>
    <mergeCell ref="G65:H65"/>
    <mergeCell ref="G66:H66"/>
    <mergeCell ref="G67:H67"/>
    <mergeCell ref="G68:H68"/>
    <mergeCell ref="G69:H69"/>
    <mergeCell ref="G70:H70"/>
    <mergeCell ref="G71:H71"/>
    <mergeCell ref="G72:H72"/>
    <mergeCell ref="G73:H73"/>
    <mergeCell ref="G74:H74"/>
    <mergeCell ref="G75:H75"/>
    <mergeCell ref="G76:H76"/>
    <mergeCell ref="G77:H77"/>
    <mergeCell ref="G78:H78"/>
    <mergeCell ref="G79:H79"/>
    <mergeCell ref="G80:H80"/>
    <mergeCell ref="G81:H81"/>
    <mergeCell ref="G82:H82"/>
    <mergeCell ref="G83:H83"/>
    <mergeCell ref="G84:H84"/>
    <mergeCell ref="G85:H85"/>
    <mergeCell ref="G86:H86"/>
    <mergeCell ref="G87:H87"/>
    <mergeCell ref="G88:H88"/>
    <mergeCell ref="G89:H89"/>
    <mergeCell ref="G90:H90"/>
    <mergeCell ref="G91:H91"/>
    <mergeCell ref="G92:H92"/>
    <mergeCell ref="G93:H93"/>
    <mergeCell ref="G94:H94"/>
    <mergeCell ref="G95:H95"/>
    <mergeCell ref="G96:H96"/>
    <mergeCell ref="G97:H97"/>
    <mergeCell ref="G98:H98"/>
    <mergeCell ref="G99:H99"/>
    <mergeCell ref="G100:H100"/>
    <mergeCell ref="G101:H101"/>
    <mergeCell ref="G102:H102"/>
    <mergeCell ref="G103:H103"/>
    <mergeCell ref="G104:H104"/>
    <mergeCell ref="G105:H105"/>
    <mergeCell ref="G106:H106"/>
    <mergeCell ref="G107:H107"/>
    <mergeCell ref="G108:H108"/>
    <mergeCell ref="G109:H109"/>
    <mergeCell ref="G110:H110"/>
    <mergeCell ref="G111:H111"/>
    <mergeCell ref="G112:H112"/>
    <mergeCell ref="G124:H124"/>
    <mergeCell ref="G125:H125"/>
    <mergeCell ref="G126:H126"/>
    <mergeCell ref="G127:H127"/>
    <mergeCell ref="G128:H128"/>
    <mergeCell ref="G129:H129"/>
    <mergeCell ref="G130:H130"/>
    <mergeCell ref="G113:H113"/>
    <mergeCell ref="G114:H114"/>
    <mergeCell ref="G115:H115"/>
    <mergeCell ref="G116:H116"/>
    <mergeCell ref="G117:H117"/>
    <mergeCell ref="G118:H118"/>
    <mergeCell ref="G119:H119"/>
    <mergeCell ref="G120:H120"/>
    <mergeCell ref="G121:H121"/>
    <mergeCell ref="G131:H131"/>
    <mergeCell ref="G132:H132"/>
    <mergeCell ref="G133:H133"/>
    <mergeCell ref="G134:H134"/>
    <mergeCell ref="G135:H135"/>
    <mergeCell ref="G136:H136"/>
    <mergeCell ref="I12:M12"/>
    <mergeCell ref="I13:M13"/>
    <mergeCell ref="I14:M14"/>
    <mergeCell ref="I15:M15"/>
    <mergeCell ref="I16:M16"/>
    <mergeCell ref="I17:M17"/>
    <mergeCell ref="I18:M18"/>
    <mergeCell ref="I19:M19"/>
    <mergeCell ref="I20:M20"/>
    <mergeCell ref="I21:M21"/>
    <mergeCell ref="I22:M22"/>
    <mergeCell ref="I23:M23"/>
    <mergeCell ref="I24:M24"/>
    <mergeCell ref="I25:M25"/>
    <mergeCell ref="I26:M26"/>
    <mergeCell ref="I27:M27"/>
    <mergeCell ref="G122:H122"/>
    <mergeCell ref="G123:H123"/>
    <mergeCell ref="I28:M28"/>
    <mergeCell ref="I29:M29"/>
    <mergeCell ref="I30:M30"/>
    <mergeCell ref="I31:M31"/>
    <mergeCell ref="I32:M32"/>
    <mergeCell ref="I33:M33"/>
    <mergeCell ref="I34:M34"/>
    <mergeCell ref="I35:M35"/>
    <mergeCell ref="I36:M36"/>
    <mergeCell ref="I37:M37"/>
    <mergeCell ref="I38:M38"/>
    <mergeCell ref="I39:M39"/>
    <mergeCell ref="I40:M40"/>
    <mergeCell ref="I41:M41"/>
    <mergeCell ref="I42:M42"/>
    <mergeCell ref="I43:M43"/>
    <mergeCell ref="I44:M44"/>
    <mergeCell ref="I45:M45"/>
    <mergeCell ref="I46:M46"/>
    <mergeCell ref="I47:M47"/>
    <mergeCell ref="I48:M48"/>
    <mergeCell ref="I49:M49"/>
    <mergeCell ref="I50:M50"/>
    <mergeCell ref="I51:M51"/>
    <mergeCell ref="I52:M52"/>
    <mergeCell ref="I53:M53"/>
    <mergeCell ref="I54:M54"/>
    <mergeCell ref="I55:M55"/>
    <mergeCell ref="I56:M56"/>
    <mergeCell ref="I57:M57"/>
    <mergeCell ref="I58:M58"/>
    <mergeCell ref="I59:M59"/>
    <mergeCell ref="I60:M60"/>
    <mergeCell ref="I61:M61"/>
    <mergeCell ref="I62:M62"/>
    <mergeCell ref="I63:M63"/>
    <mergeCell ref="I64:M64"/>
    <mergeCell ref="I65:M65"/>
    <mergeCell ref="I66:M66"/>
    <mergeCell ref="I67:M67"/>
    <mergeCell ref="I68:M68"/>
    <mergeCell ref="I69:M69"/>
    <mergeCell ref="I70:M70"/>
    <mergeCell ref="I71:M71"/>
    <mergeCell ref="I72:M72"/>
    <mergeCell ref="I73:M73"/>
    <mergeCell ref="I74:M74"/>
    <mergeCell ref="I75:M75"/>
    <mergeCell ref="I76:M76"/>
    <mergeCell ref="I77:M77"/>
    <mergeCell ref="I78:M78"/>
    <mergeCell ref="I79:M79"/>
    <mergeCell ref="I80:M80"/>
    <mergeCell ref="I81:M81"/>
    <mergeCell ref="I82:M82"/>
    <mergeCell ref="I83:M83"/>
    <mergeCell ref="I84:M84"/>
    <mergeCell ref="I85:M85"/>
    <mergeCell ref="I86:M86"/>
    <mergeCell ref="I87:M87"/>
    <mergeCell ref="I88:M88"/>
    <mergeCell ref="I89:M89"/>
    <mergeCell ref="I90:M90"/>
    <mergeCell ref="I91:M91"/>
    <mergeCell ref="I92:M92"/>
    <mergeCell ref="I93:M93"/>
    <mergeCell ref="I94:M94"/>
    <mergeCell ref="I95:M95"/>
    <mergeCell ref="I96:M96"/>
    <mergeCell ref="I97:M97"/>
    <mergeCell ref="I98:M98"/>
    <mergeCell ref="I99:M99"/>
    <mergeCell ref="I100:M100"/>
    <mergeCell ref="I101:M101"/>
    <mergeCell ref="I102:M102"/>
    <mergeCell ref="I103:M103"/>
    <mergeCell ref="I104:M104"/>
    <mergeCell ref="I105:M105"/>
    <mergeCell ref="I106:M106"/>
    <mergeCell ref="I107:M107"/>
    <mergeCell ref="I108:M108"/>
    <mergeCell ref="I119:M119"/>
    <mergeCell ref="I120:M120"/>
    <mergeCell ref="I121:M121"/>
    <mergeCell ref="I122:M122"/>
    <mergeCell ref="I123:M123"/>
    <mergeCell ref="I124:M124"/>
    <mergeCell ref="I125:M125"/>
    <mergeCell ref="I126:M126"/>
    <mergeCell ref="I109:M109"/>
    <mergeCell ref="I110:M110"/>
    <mergeCell ref="I111:M111"/>
    <mergeCell ref="I112:M112"/>
    <mergeCell ref="I113:M113"/>
    <mergeCell ref="I114:M114"/>
    <mergeCell ref="I115:M115"/>
    <mergeCell ref="I116:M116"/>
    <mergeCell ref="I117:M117"/>
    <mergeCell ref="I136:M136"/>
    <mergeCell ref="N12:O12"/>
    <mergeCell ref="N13:O13"/>
    <mergeCell ref="N14:O14"/>
    <mergeCell ref="N15:O15"/>
    <mergeCell ref="N16:O16"/>
    <mergeCell ref="N17:O17"/>
    <mergeCell ref="N18:O18"/>
    <mergeCell ref="N19:O19"/>
    <mergeCell ref="N20:O20"/>
    <mergeCell ref="N21:O21"/>
    <mergeCell ref="N22:O22"/>
    <mergeCell ref="N23:O23"/>
    <mergeCell ref="N24:O24"/>
    <mergeCell ref="I127:M127"/>
    <mergeCell ref="I128:M128"/>
    <mergeCell ref="I129:M129"/>
    <mergeCell ref="I130:M130"/>
    <mergeCell ref="I131:M131"/>
    <mergeCell ref="I132:M132"/>
    <mergeCell ref="I133:M133"/>
    <mergeCell ref="I134:M134"/>
    <mergeCell ref="I135:M135"/>
    <mergeCell ref="I118:M118"/>
    <mergeCell ref="N25:O25"/>
    <mergeCell ref="N26:O26"/>
    <mergeCell ref="N27:O27"/>
    <mergeCell ref="N28:O28"/>
    <mergeCell ref="N29:O29"/>
    <mergeCell ref="N30:O30"/>
    <mergeCell ref="N31:O31"/>
    <mergeCell ref="N32:O32"/>
    <mergeCell ref="N33:O33"/>
    <mergeCell ref="N34:O34"/>
    <mergeCell ref="N35:O35"/>
    <mergeCell ref="N36:O36"/>
    <mergeCell ref="N37:O37"/>
    <mergeCell ref="N38:O38"/>
    <mergeCell ref="N39:O39"/>
    <mergeCell ref="N40:O40"/>
    <mergeCell ref="N41:O41"/>
    <mergeCell ref="N42:O42"/>
    <mergeCell ref="N43:O43"/>
    <mergeCell ref="N44:O44"/>
    <mergeCell ref="N45:O45"/>
    <mergeCell ref="N46:O46"/>
    <mergeCell ref="N47:O47"/>
    <mergeCell ref="N48:O48"/>
    <mergeCell ref="N49:O49"/>
    <mergeCell ref="N50:O50"/>
    <mergeCell ref="N51:O51"/>
    <mergeCell ref="N52:O52"/>
    <mergeCell ref="N53:O53"/>
    <mergeCell ref="N54:O54"/>
    <mergeCell ref="N55:O55"/>
    <mergeCell ref="N56:O56"/>
    <mergeCell ref="N57:O57"/>
    <mergeCell ref="N58:O58"/>
    <mergeCell ref="N59:O59"/>
    <mergeCell ref="N60:O60"/>
    <mergeCell ref="N61:O61"/>
    <mergeCell ref="N62:O62"/>
    <mergeCell ref="N63:O63"/>
    <mergeCell ref="N64:O64"/>
    <mergeCell ref="N65:O65"/>
    <mergeCell ref="N66:O66"/>
    <mergeCell ref="N67:O67"/>
    <mergeCell ref="N68:O68"/>
    <mergeCell ref="N69:O69"/>
    <mergeCell ref="N70:O70"/>
    <mergeCell ref="N71:O71"/>
    <mergeCell ref="N72:O72"/>
    <mergeCell ref="N73:O73"/>
    <mergeCell ref="N74:O74"/>
    <mergeCell ref="N75:O75"/>
    <mergeCell ref="N76:O76"/>
    <mergeCell ref="N77:O77"/>
    <mergeCell ref="N78:O78"/>
    <mergeCell ref="N79:O79"/>
    <mergeCell ref="N80:O80"/>
    <mergeCell ref="N81:O81"/>
    <mergeCell ref="N82:O82"/>
    <mergeCell ref="N83:O83"/>
    <mergeCell ref="N84:O84"/>
    <mergeCell ref="N85:O85"/>
    <mergeCell ref="N86:O86"/>
    <mergeCell ref="N87:O87"/>
    <mergeCell ref="N88:O88"/>
    <mergeCell ref="N89:O89"/>
    <mergeCell ref="N90:O90"/>
    <mergeCell ref="N91:O91"/>
    <mergeCell ref="N92:O92"/>
    <mergeCell ref="N93:O93"/>
    <mergeCell ref="N94:O94"/>
    <mergeCell ref="N95:O95"/>
    <mergeCell ref="N96:O96"/>
    <mergeCell ref="N97:O97"/>
    <mergeCell ref="N98:O98"/>
    <mergeCell ref="N99:O99"/>
    <mergeCell ref="N100:O100"/>
    <mergeCell ref="N101:O101"/>
    <mergeCell ref="N102:O102"/>
    <mergeCell ref="N103:O103"/>
    <mergeCell ref="N104:O104"/>
    <mergeCell ref="N105:O105"/>
    <mergeCell ref="N106:O106"/>
    <mergeCell ref="N107:O107"/>
    <mergeCell ref="N108:O108"/>
    <mergeCell ref="N109:O109"/>
    <mergeCell ref="N110:O110"/>
    <mergeCell ref="N111:O111"/>
    <mergeCell ref="N112:O112"/>
    <mergeCell ref="N113:O113"/>
    <mergeCell ref="N114:O114"/>
    <mergeCell ref="N126:O126"/>
    <mergeCell ref="N127:O127"/>
    <mergeCell ref="N128:O128"/>
    <mergeCell ref="N129:O129"/>
    <mergeCell ref="N130:O130"/>
    <mergeCell ref="N131:O131"/>
    <mergeCell ref="N132:O132"/>
    <mergeCell ref="N115:O115"/>
    <mergeCell ref="N116:O116"/>
    <mergeCell ref="N117:O117"/>
    <mergeCell ref="N118:O118"/>
    <mergeCell ref="N119:O119"/>
    <mergeCell ref="N120:O120"/>
    <mergeCell ref="N121:O121"/>
    <mergeCell ref="N122:O122"/>
    <mergeCell ref="N123:O123"/>
    <mergeCell ref="N133:O133"/>
    <mergeCell ref="N134:O134"/>
    <mergeCell ref="N135:O135"/>
    <mergeCell ref="N136:O136"/>
    <mergeCell ref="O11:R11"/>
    <mergeCell ref="P12:R12"/>
    <mergeCell ref="P13:R13"/>
    <mergeCell ref="P14:R14"/>
    <mergeCell ref="P15:R15"/>
    <mergeCell ref="P16:R16"/>
    <mergeCell ref="P17:R17"/>
    <mergeCell ref="P18:R18"/>
    <mergeCell ref="P19:R19"/>
    <mergeCell ref="P20:R20"/>
    <mergeCell ref="P21:R21"/>
    <mergeCell ref="P22:R22"/>
    <mergeCell ref="P23:R23"/>
    <mergeCell ref="P24:R24"/>
    <mergeCell ref="P25:R25"/>
    <mergeCell ref="P26:R26"/>
    <mergeCell ref="P27:R27"/>
    <mergeCell ref="P28:R28"/>
    <mergeCell ref="N124:O124"/>
    <mergeCell ref="N125:O125"/>
    <mergeCell ref="P29:R29"/>
    <mergeCell ref="P30:R30"/>
    <mergeCell ref="P31:R31"/>
    <mergeCell ref="P32:R32"/>
    <mergeCell ref="P33:R33"/>
    <mergeCell ref="P34:R34"/>
    <mergeCell ref="P35:R35"/>
    <mergeCell ref="P36:R36"/>
    <mergeCell ref="P37:R37"/>
    <mergeCell ref="P38:R38"/>
    <mergeCell ref="P39:R39"/>
    <mergeCell ref="P40:R40"/>
    <mergeCell ref="P41:R41"/>
    <mergeCell ref="P42:R42"/>
    <mergeCell ref="P43:R43"/>
    <mergeCell ref="P44:R44"/>
    <mergeCell ref="P45:R45"/>
    <mergeCell ref="P46:R46"/>
    <mergeCell ref="P47:R47"/>
    <mergeCell ref="P48:R48"/>
    <mergeCell ref="P49:R49"/>
    <mergeCell ref="P50:R50"/>
    <mergeCell ref="P51:R51"/>
    <mergeCell ref="P52:R52"/>
    <mergeCell ref="P53:R53"/>
    <mergeCell ref="P54:R54"/>
    <mergeCell ref="P55:R55"/>
    <mergeCell ref="P56:R56"/>
    <mergeCell ref="P57:R57"/>
    <mergeCell ref="P58:R58"/>
    <mergeCell ref="P59:R59"/>
    <mergeCell ref="P60:R60"/>
    <mergeCell ref="P61:R61"/>
    <mergeCell ref="P62:R62"/>
    <mergeCell ref="P63:R63"/>
    <mergeCell ref="P64:R64"/>
    <mergeCell ref="P65:R65"/>
    <mergeCell ref="P66:R66"/>
    <mergeCell ref="P67:R67"/>
    <mergeCell ref="P68:R68"/>
    <mergeCell ref="P69:R69"/>
    <mergeCell ref="P70:R70"/>
    <mergeCell ref="P71:R71"/>
    <mergeCell ref="P72:R72"/>
    <mergeCell ref="P73:R73"/>
    <mergeCell ref="P74:R74"/>
    <mergeCell ref="P75:R75"/>
    <mergeCell ref="P76:R76"/>
    <mergeCell ref="P77:R77"/>
    <mergeCell ref="P78:R78"/>
    <mergeCell ref="P79:R79"/>
    <mergeCell ref="P80:R80"/>
    <mergeCell ref="P81:R81"/>
    <mergeCell ref="P82:R82"/>
    <mergeCell ref="P83:R83"/>
    <mergeCell ref="P84:R84"/>
    <mergeCell ref="P85:R85"/>
    <mergeCell ref="P86:R86"/>
    <mergeCell ref="P87:R87"/>
    <mergeCell ref="P88:R88"/>
    <mergeCell ref="P89:R89"/>
    <mergeCell ref="P90:R90"/>
    <mergeCell ref="P91:R91"/>
    <mergeCell ref="P107:R107"/>
    <mergeCell ref="P108:R108"/>
    <mergeCell ref="P109:R109"/>
    <mergeCell ref="P92:R92"/>
    <mergeCell ref="P93:R93"/>
    <mergeCell ref="P94:R94"/>
    <mergeCell ref="P95:R95"/>
    <mergeCell ref="P96:R96"/>
    <mergeCell ref="P97:R97"/>
    <mergeCell ref="P98:R98"/>
    <mergeCell ref="P99:R99"/>
    <mergeCell ref="P100:R100"/>
    <mergeCell ref="P133:R133"/>
    <mergeCell ref="P134:R134"/>
    <mergeCell ref="P135:R135"/>
    <mergeCell ref="P136:R136"/>
    <mergeCell ref="P119:R119"/>
    <mergeCell ref="P120:R120"/>
    <mergeCell ref="P121:R121"/>
    <mergeCell ref="P122:R122"/>
    <mergeCell ref="P123:R123"/>
    <mergeCell ref="P124:R124"/>
    <mergeCell ref="P125:R125"/>
    <mergeCell ref="P126:R126"/>
    <mergeCell ref="P127:R127"/>
    <mergeCell ref="A2:Q2"/>
    <mergeCell ref="A3:Q5"/>
    <mergeCell ref="A6:Q8"/>
    <mergeCell ref="O1:Q1"/>
    <mergeCell ref="P128:R128"/>
    <mergeCell ref="P129:R129"/>
    <mergeCell ref="P130:R130"/>
    <mergeCell ref="P131:R131"/>
    <mergeCell ref="P132:R132"/>
    <mergeCell ref="P110:R110"/>
    <mergeCell ref="P111:R111"/>
    <mergeCell ref="P112:R112"/>
    <mergeCell ref="P113:R113"/>
    <mergeCell ref="P114:R114"/>
    <mergeCell ref="P115:R115"/>
    <mergeCell ref="P116:R116"/>
    <mergeCell ref="P117:R117"/>
    <mergeCell ref="P118:R118"/>
    <mergeCell ref="P101:R101"/>
    <mergeCell ref="P102:R102"/>
    <mergeCell ref="P103:R103"/>
    <mergeCell ref="P104:R104"/>
    <mergeCell ref="P105:R105"/>
    <mergeCell ref="P106:R106"/>
  </mergeCells>
  <printOptions horizontalCentered="1"/>
  <pageMargins left="0" right="0" top="0.23622047244094491" bottom="0.23622047244094491" header="0" footer="0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58DE7A-BAB1-4559-A926-265F9836F6D4}">
  <dimension ref="A1:S84"/>
  <sheetViews>
    <sheetView workbookViewId="0">
      <selection activeCell="E18" sqref="E18:F18"/>
    </sheetView>
  </sheetViews>
  <sheetFormatPr defaultRowHeight="14.4" x14ac:dyDescent="0.3"/>
  <cols>
    <col min="1" max="4" width="6.88671875" customWidth="1"/>
    <col min="5" max="5" width="20" customWidth="1"/>
    <col min="6" max="6" width="13.21875" customWidth="1"/>
    <col min="7" max="7" width="17.109375" customWidth="1"/>
    <col min="8" max="8" width="13.6640625" customWidth="1"/>
    <col min="9" max="9" width="2" customWidth="1"/>
    <col min="10" max="10" width="1.6640625" customWidth="1"/>
    <col min="11" max="11" width="1.44140625" customWidth="1"/>
    <col min="12" max="12" width="2.33203125" customWidth="1"/>
    <col min="13" max="13" width="4.33203125" customWidth="1"/>
    <col min="14" max="14" width="1.6640625" customWidth="1"/>
    <col min="15" max="15" width="9.21875" customWidth="1"/>
    <col min="16" max="16" width="13.6640625" customWidth="1"/>
    <col min="17" max="17" width="0.5546875" customWidth="1"/>
    <col min="18" max="18" width="11.6640625" customWidth="1"/>
    <col min="19" max="19" width="1.44140625" customWidth="1"/>
  </cols>
  <sheetData>
    <row r="1" spans="1:19" ht="0.75" customHeight="1" x14ac:dyDescent="0.3"/>
    <row r="2" spans="1:19" ht="29.4" customHeight="1" x14ac:dyDescent="0.3">
      <c r="A2" s="2" t="s">
        <v>231</v>
      </c>
    </row>
    <row r="3" spans="1:19" ht="18" customHeight="1" x14ac:dyDescent="0.3">
      <c r="A3" s="196" t="s">
        <v>232</v>
      </c>
      <c r="B3" s="196" t="s">
        <v>233</v>
      </c>
      <c r="C3" s="196" t="s">
        <v>234</v>
      </c>
      <c r="D3" s="196" t="s">
        <v>235</v>
      </c>
      <c r="E3" s="196" t="s">
        <v>236</v>
      </c>
      <c r="F3" s="196"/>
      <c r="G3" s="196" t="s">
        <v>237</v>
      </c>
      <c r="H3" s="196" t="s">
        <v>238</v>
      </c>
      <c r="I3" s="196"/>
      <c r="J3" s="196"/>
      <c r="K3" s="196"/>
      <c r="L3" s="196"/>
      <c r="M3" s="196"/>
      <c r="N3" s="196"/>
      <c r="O3" s="196"/>
      <c r="P3" s="196" t="s">
        <v>239</v>
      </c>
      <c r="Q3" s="197" t="s">
        <v>96</v>
      </c>
      <c r="R3" s="197"/>
      <c r="S3" s="197"/>
    </row>
    <row r="4" spans="1:19" ht="49.2" customHeight="1" x14ac:dyDescent="0.3">
      <c r="A4" s="196"/>
      <c r="B4" s="196"/>
      <c r="C4" s="196"/>
      <c r="D4" s="196"/>
      <c r="E4" s="196"/>
      <c r="F4" s="196"/>
      <c r="G4" s="196"/>
      <c r="H4" s="29" t="s">
        <v>240</v>
      </c>
      <c r="I4" s="196" t="s">
        <v>241</v>
      </c>
      <c r="J4" s="196"/>
      <c r="K4" s="196"/>
      <c r="L4" s="196"/>
      <c r="M4" s="196"/>
      <c r="N4" s="196" t="s">
        <v>242</v>
      </c>
      <c r="O4" s="196"/>
      <c r="P4" s="196"/>
      <c r="Q4" s="197"/>
      <c r="R4" s="197"/>
      <c r="S4" s="197"/>
    </row>
    <row r="5" spans="1:19" ht="17.25" customHeight="1" x14ac:dyDescent="0.3">
      <c r="A5" s="30" t="s">
        <v>1</v>
      </c>
      <c r="B5" s="30" t="s">
        <v>21</v>
      </c>
      <c r="C5" s="30" t="s">
        <v>23</v>
      </c>
      <c r="D5" s="30" t="s">
        <v>243</v>
      </c>
      <c r="E5" s="198" t="s">
        <v>244</v>
      </c>
      <c r="F5" s="198"/>
      <c r="G5" s="30">
        <v>1</v>
      </c>
      <c r="H5" s="30">
        <v>2</v>
      </c>
      <c r="I5" s="198">
        <v>3</v>
      </c>
      <c r="J5" s="198"/>
      <c r="K5" s="198"/>
      <c r="L5" s="198"/>
      <c r="M5" s="198"/>
      <c r="N5" s="198">
        <v>4</v>
      </c>
      <c r="O5" s="198"/>
      <c r="P5" s="30">
        <v>5</v>
      </c>
      <c r="Q5" s="199">
        <v>6</v>
      </c>
      <c r="R5" s="199"/>
      <c r="S5" s="199"/>
    </row>
    <row r="6" spans="1:19" ht="18" customHeight="1" x14ac:dyDescent="0.3">
      <c r="A6" s="31"/>
      <c r="B6" s="31"/>
      <c r="C6" s="31"/>
      <c r="D6" s="31"/>
      <c r="E6" s="195" t="s">
        <v>245</v>
      </c>
      <c r="F6" s="195"/>
      <c r="G6" s="32">
        <v>12442292820</v>
      </c>
      <c r="H6" s="32">
        <v>12442292820</v>
      </c>
      <c r="I6" s="193">
        <v>0</v>
      </c>
      <c r="J6" s="193"/>
      <c r="K6" s="193"/>
      <c r="L6" s="193"/>
      <c r="M6" s="193"/>
      <c r="N6" s="193">
        <v>0</v>
      </c>
      <c r="O6" s="193"/>
      <c r="P6" s="32">
        <v>0</v>
      </c>
      <c r="Q6" s="194">
        <v>0</v>
      </c>
      <c r="R6" s="194"/>
      <c r="S6" s="194"/>
    </row>
    <row r="7" spans="1:19" ht="18" customHeight="1" x14ac:dyDescent="0.3">
      <c r="A7" s="33" t="s">
        <v>246</v>
      </c>
      <c r="B7" s="33" t="s">
        <v>247</v>
      </c>
      <c r="C7" s="31"/>
      <c r="D7" s="34"/>
      <c r="E7" s="192"/>
      <c r="F7" s="192"/>
      <c r="G7" s="32">
        <v>12442292820</v>
      </c>
      <c r="H7" s="32">
        <v>12442292820</v>
      </c>
      <c r="I7" s="193">
        <v>0</v>
      </c>
      <c r="J7" s="193"/>
      <c r="K7" s="193"/>
      <c r="L7" s="193"/>
      <c r="M7" s="193"/>
      <c r="N7" s="193">
        <v>0</v>
      </c>
      <c r="O7" s="193"/>
      <c r="P7" s="32">
        <v>0</v>
      </c>
      <c r="Q7" s="194">
        <v>0</v>
      </c>
      <c r="R7" s="194"/>
      <c r="S7" s="194"/>
    </row>
    <row r="8" spans="1:19" ht="18" customHeight="1" x14ac:dyDescent="0.3">
      <c r="A8" s="35"/>
      <c r="B8" s="35"/>
      <c r="C8" s="33" t="s">
        <v>248</v>
      </c>
      <c r="D8" s="35"/>
      <c r="E8" s="195" t="s">
        <v>249</v>
      </c>
      <c r="F8" s="195"/>
      <c r="G8" s="32">
        <v>5009805500</v>
      </c>
      <c r="H8" s="32">
        <v>5009805500</v>
      </c>
      <c r="I8" s="193">
        <v>0</v>
      </c>
      <c r="J8" s="193"/>
      <c r="K8" s="193"/>
      <c r="L8" s="193"/>
      <c r="M8" s="193"/>
      <c r="N8" s="193">
        <v>0</v>
      </c>
      <c r="O8" s="193"/>
      <c r="P8" s="32">
        <v>0</v>
      </c>
      <c r="Q8" s="194">
        <v>0</v>
      </c>
      <c r="R8" s="194"/>
      <c r="S8" s="194"/>
    </row>
    <row r="9" spans="1:19" ht="18" customHeight="1" x14ac:dyDescent="0.3">
      <c r="A9" s="35"/>
      <c r="B9" s="35"/>
      <c r="C9" s="36"/>
      <c r="D9" s="37" t="s">
        <v>250</v>
      </c>
      <c r="E9" s="189" t="s">
        <v>251</v>
      </c>
      <c r="F9" s="189"/>
      <c r="G9" s="38">
        <v>5009805500</v>
      </c>
      <c r="H9" s="38">
        <v>5009805500</v>
      </c>
      <c r="I9" s="190">
        <v>0</v>
      </c>
      <c r="J9" s="190"/>
      <c r="K9" s="190"/>
      <c r="L9" s="190"/>
      <c r="M9" s="190"/>
      <c r="N9" s="190">
        <v>0</v>
      </c>
      <c r="O9" s="190"/>
      <c r="P9" s="38">
        <v>0</v>
      </c>
      <c r="Q9" s="191">
        <v>0</v>
      </c>
      <c r="R9" s="191"/>
      <c r="S9" s="191"/>
    </row>
    <row r="10" spans="1:19" ht="31.2" customHeight="1" x14ac:dyDescent="0.3">
      <c r="A10" s="35"/>
      <c r="B10" s="35"/>
      <c r="C10" s="33" t="s">
        <v>252</v>
      </c>
      <c r="D10" s="35"/>
      <c r="E10" s="195" t="s">
        <v>253</v>
      </c>
      <c r="F10" s="195"/>
      <c r="G10" s="32">
        <v>5600045</v>
      </c>
      <c r="H10" s="32">
        <v>5600045</v>
      </c>
      <c r="I10" s="193">
        <v>0</v>
      </c>
      <c r="J10" s="193"/>
      <c r="K10" s="193"/>
      <c r="L10" s="193"/>
      <c r="M10" s="193"/>
      <c r="N10" s="193">
        <v>0</v>
      </c>
      <c r="O10" s="193"/>
      <c r="P10" s="32">
        <v>0</v>
      </c>
      <c r="Q10" s="194">
        <v>0</v>
      </c>
      <c r="R10" s="194"/>
      <c r="S10" s="194"/>
    </row>
    <row r="11" spans="1:19" ht="32.4" customHeight="1" x14ac:dyDescent="0.3">
      <c r="A11" s="35"/>
      <c r="B11" s="35"/>
      <c r="C11" s="36"/>
      <c r="D11" s="37" t="s">
        <v>254</v>
      </c>
      <c r="E11" s="189" t="s">
        <v>253</v>
      </c>
      <c r="F11" s="189"/>
      <c r="G11" s="38">
        <v>5600045</v>
      </c>
      <c r="H11" s="38">
        <v>5600045</v>
      </c>
      <c r="I11" s="190">
        <v>0</v>
      </c>
      <c r="J11" s="190"/>
      <c r="K11" s="190"/>
      <c r="L11" s="190"/>
      <c r="M11" s="190"/>
      <c r="N11" s="190">
        <v>0</v>
      </c>
      <c r="O11" s="190"/>
      <c r="P11" s="38">
        <v>0</v>
      </c>
      <c r="Q11" s="191">
        <v>0</v>
      </c>
      <c r="R11" s="191"/>
      <c r="S11" s="191"/>
    </row>
    <row r="12" spans="1:19" ht="18" customHeight="1" x14ac:dyDescent="0.3">
      <c r="A12" s="35"/>
      <c r="B12" s="35"/>
      <c r="C12" s="33" t="s">
        <v>255</v>
      </c>
      <c r="D12" s="35"/>
      <c r="E12" s="195" t="s">
        <v>256</v>
      </c>
      <c r="F12" s="195"/>
      <c r="G12" s="32">
        <v>2859804907</v>
      </c>
      <c r="H12" s="32">
        <v>2859804907</v>
      </c>
      <c r="I12" s="193">
        <v>0</v>
      </c>
      <c r="J12" s="193"/>
      <c r="K12" s="193"/>
      <c r="L12" s="193"/>
      <c r="M12" s="193"/>
      <c r="N12" s="193">
        <v>0</v>
      </c>
      <c r="O12" s="193"/>
      <c r="P12" s="32">
        <v>0</v>
      </c>
      <c r="Q12" s="194">
        <v>0</v>
      </c>
      <c r="R12" s="194"/>
      <c r="S12" s="194"/>
    </row>
    <row r="13" spans="1:19" ht="18" customHeight="1" x14ac:dyDescent="0.3">
      <c r="A13" s="35"/>
      <c r="B13" s="35"/>
      <c r="C13" s="36"/>
      <c r="D13" s="37" t="s">
        <v>257</v>
      </c>
      <c r="E13" s="189" t="s">
        <v>258</v>
      </c>
      <c r="F13" s="189"/>
      <c r="G13" s="38">
        <v>284271802</v>
      </c>
      <c r="H13" s="38">
        <v>284271802</v>
      </c>
      <c r="I13" s="190">
        <v>0</v>
      </c>
      <c r="J13" s="190"/>
      <c r="K13" s="190"/>
      <c r="L13" s="190"/>
      <c r="M13" s="190"/>
      <c r="N13" s="190">
        <v>0</v>
      </c>
      <c r="O13" s="190"/>
      <c r="P13" s="38">
        <v>0</v>
      </c>
      <c r="Q13" s="191">
        <v>0</v>
      </c>
      <c r="R13" s="191"/>
      <c r="S13" s="191"/>
    </row>
    <row r="14" spans="1:19" ht="18" customHeight="1" x14ac:dyDescent="0.3">
      <c r="A14" s="35"/>
      <c r="B14" s="35"/>
      <c r="C14" s="36"/>
      <c r="D14" s="37" t="s">
        <v>259</v>
      </c>
      <c r="E14" s="189" t="s">
        <v>260</v>
      </c>
      <c r="F14" s="189"/>
      <c r="G14" s="38">
        <v>730690026</v>
      </c>
      <c r="H14" s="38">
        <v>730690026</v>
      </c>
      <c r="I14" s="190">
        <v>0</v>
      </c>
      <c r="J14" s="190"/>
      <c r="K14" s="190"/>
      <c r="L14" s="190"/>
      <c r="M14" s="190"/>
      <c r="N14" s="190">
        <v>0</v>
      </c>
      <c r="O14" s="190"/>
      <c r="P14" s="38">
        <v>0</v>
      </c>
      <c r="Q14" s="191">
        <v>0</v>
      </c>
      <c r="R14" s="191"/>
      <c r="S14" s="191"/>
    </row>
    <row r="15" spans="1:19" ht="18" customHeight="1" x14ac:dyDescent="0.3">
      <c r="A15" s="35"/>
      <c r="B15" s="35"/>
      <c r="C15" s="36"/>
      <c r="D15" s="37" t="s">
        <v>261</v>
      </c>
      <c r="E15" s="189" t="s">
        <v>262</v>
      </c>
      <c r="F15" s="189"/>
      <c r="G15" s="38">
        <v>1142429934</v>
      </c>
      <c r="H15" s="38">
        <v>1142429934</v>
      </c>
      <c r="I15" s="190">
        <v>0</v>
      </c>
      <c r="J15" s="190"/>
      <c r="K15" s="190"/>
      <c r="L15" s="190"/>
      <c r="M15" s="190"/>
      <c r="N15" s="190">
        <v>0</v>
      </c>
      <c r="O15" s="190"/>
      <c r="P15" s="38">
        <v>0</v>
      </c>
      <c r="Q15" s="191">
        <v>0</v>
      </c>
      <c r="R15" s="191"/>
      <c r="S15" s="191"/>
    </row>
    <row r="16" spans="1:19" ht="25.5" customHeight="1" x14ac:dyDescent="0.3">
      <c r="A16" s="35"/>
      <c r="B16" s="35"/>
      <c r="C16" s="36"/>
      <c r="D16" s="37" t="s">
        <v>263</v>
      </c>
      <c r="E16" s="189" t="s">
        <v>264</v>
      </c>
      <c r="F16" s="189"/>
      <c r="G16" s="38">
        <v>33012300</v>
      </c>
      <c r="H16" s="38">
        <v>33012300</v>
      </c>
      <c r="I16" s="190">
        <v>0</v>
      </c>
      <c r="J16" s="190"/>
      <c r="K16" s="190"/>
      <c r="L16" s="190"/>
      <c r="M16" s="190"/>
      <c r="N16" s="190">
        <v>0</v>
      </c>
      <c r="O16" s="190"/>
      <c r="P16" s="38">
        <v>0</v>
      </c>
      <c r="Q16" s="191">
        <v>0</v>
      </c>
      <c r="R16" s="191"/>
      <c r="S16" s="191"/>
    </row>
    <row r="17" spans="1:19" ht="25.5" customHeight="1" x14ac:dyDescent="0.3">
      <c r="A17" s="35"/>
      <c r="B17" s="35"/>
      <c r="C17" s="36"/>
      <c r="D17" s="37" t="s">
        <v>265</v>
      </c>
      <c r="E17" s="189" t="s">
        <v>266</v>
      </c>
      <c r="F17" s="189"/>
      <c r="G17" s="38">
        <v>643658245</v>
      </c>
      <c r="H17" s="38">
        <v>643658245</v>
      </c>
      <c r="I17" s="190">
        <v>0</v>
      </c>
      <c r="J17" s="190"/>
      <c r="K17" s="190"/>
      <c r="L17" s="190"/>
      <c r="M17" s="190"/>
      <c r="N17" s="190">
        <v>0</v>
      </c>
      <c r="O17" s="190"/>
      <c r="P17" s="38">
        <v>0</v>
      </c>
      <c r="Q17" s="191">
        <v>0</v>
      </c>
      <c r="R17" s="191"/>
      <c r="S17" s="191"/>
    </row>
    <row r="18" spans="1:19" ht="18" customHeight="1" x14ac:dyDescent="0.3">
      <c r="A18" s="35"/>
      <c r="B18" s="35"/>
      <c r="C18" s="36"/>
      <c r="D18" s="37" t="s">
        <v>267</v>
      </c>
      <c r="E18" s="189" t="s">
        <v>268</v>
      </c>
      <c r="F18" s="189"/>
      <c r="G18" s="38">
        <v>25742600</v>
      </c>
      <c r="H18" s="38">
        <v>25742600</v>
      </c>
      <c r="I18" s="190">
        <v>0</v>
      </c>
      <c r="J18" s="190"/>
      <c r="K18" s="190"/>
      <c r="L18" s="190"/>
      <c r="M18" s="190"/>
      <c r="N18" s="190">
        <v>0</v>
      </c>
      <c r="O18" s="190"/>
      <c r="P18" s="38">
        <v>0</v>
      </c>
      <c r="Q18" s="191">
        <v>0</v>
      </c>
      <c r="R18" s="191"/>
      <c r="S18" s="191"/>
    </row>
    <row r="19" spans="1:19" ht="18" customHeight="1" x14ac:dyDescent="0.3">
      <c r="A19" s="35"/>
      <c r="B19" s="35"/>
      <c r="C19" s="33" t="s">
        <v>269</v>
      </c>
      <c r="D19" s="35"/>
      <c r="E19" s="195" t="s">
        <v>270</v>
      </c>
      <c r="F19" s="195"/>
      <c r="G19" s="32">
        <v>1363719813</v>
      </c>
      <c r="H19" s="32">
        <v>1363719813</v>
      </c>
      <c r="I19" s="193">
        <v>0</v>
      </c>
      <c r="J19" s="193"/>
      <c r="K19" s="193"/>
      <c r="L19" s="193"/>
      <c r="M19" s="193"/>
      <c r="N19" s="193">
        <v>0</v>
      </c>
      <c r="O19" s="193"/>
      <c r="P19" s="32">
        <v>0</v>
      </c>
      <c r="Q19" s="194">
        <v>0</v>
      </c>
      <c r="R19" s="194"/>
      <c r="S19" s="194"/>
    </row>
    <row r="20" spans="1:19" ht="18" customHeight="1" x14ac:dyDescent="0.3">
      <c r="A20" s="35"/>
      <c r="B20" s="35"/>
      <c r="C20" s="36"/>
      <c r="D20" s="37" t="s">
        <v>271</v>
      </c>
      <c r="E20" s="189" t="s">
        <v>272</v>
      </c>
      <c r="F20" s="189"/>
      <c r="G20" s="38">
        <v>1015203597</v>
      </c>
      <c r="H20" s="38">
        <v>1015203597</v>
      </c>
      <c r="I20" s="190">
        <v>0</v>
      </c>
      <c r="J20" s="190"/>
      <c r="K20" s="190"/>
      <c r="L20" s="190"/>
      <c r="M20" s="190"/>
      <c r="N20" s="190">
        <v>0</v>
      </c>
      <c r="O20" s="190"/>
      <c r="P20" s="38">
        <v>0</v>
      </c>
      <c r="Q20" s="191">
        <v>0</v>
      </c>
      <c r="R20" s="191"/>
      <c r="S20" s="191"/>
    </row>
    <row r="21" spans="1:19" ht="18" customHeight="1" x14ac:dyDescent="0.3">
      <c r="A21" s="35"/>
      <c r="B21" s="35"/>
      <c r="C21" s="36"/>
      <c r="D21" s="37" t="s">
        <v>273</v>
      </c>
      <c r="E21" s="189" t="s">
        <v>274</v>
      </c>
      <c r="F21" s="189"/>
      <c r="G21" s="38">
        <v>174307892</v>
      </c>
      <c r="H21" s="38">
        <v>174307892</v>
      </c>
      <c r="I21" s="190">
        <v>0</v>
      </c>
      <c r="J21" s="190"/>
      <c r="K21" s="190"/>
      <c r="L21" s="190"/>
      <c r="M21" s="190"/>
      <c r="N21" s="190">
        <v>0</v>
      </c>
      <c r="O21" s="190"/>
      <c r="P21" s="38">
        <v>0</v>
      </c>
      <c r="Q21" s="191">
        <v>0</v>
      </c>
      <c r="R21" s="191"/>
      <c r="S21" s="191"/>
    </row>
    <row r="22" spans="1:19" ht="18" customHeight="1" x14ac:dyDescent="0.3">
      <c r="A22" s="35"/>
      <c r="B22" s="35"/>
      <c r="C22" s="36"/>
      <c r="D22" s="37" t="s">
        <v>275</v>
      </c>
      <c r="E22" s="189" t="s">
        <v>276</v>
      </c>
      <c r="F22" s="189"/>
      <c r="G22" s="38">
        <v>116105692</v>
      </c>
      <c r="H22" s="38">
        <v>116105692</v>
      </c>
      <c r="I22" s="190">
        <v>0</v>
      </c>
      <c r="J22" s="190"/>
      <c r="K22" s="190"/>
      <c r="L22" s="190"/>
      <c r="M22" s="190"/>
      <c r="N22" s="190">
        <v>0</v>
      </c>
      <c r="O22" s="190"/>
      <c r="P22" s="38">
        <v>0</v>
      </c>
      <c r="Q22" s="191">
        <v>0</v>
      </c>
      <c r="R22" s="191"/>
      <c r="S22" s="191"/>
    </row>
    <row r="23" spans="1:19" ht="18" customHeight="1" x14ac:dyDescent="0.3">
      <c r="A23" s="35"/>
      <c r="B23" s="35"/>
      <c r="C23" s="36"/>
      <c r="D23" s="37" t="s">
        <v>277</v>
      </c>
      <c r="E23" s="189" t="s">
        <v>278</v>
      </c>
      <c r="F23" s="189"/>
      <c r="G23" s="38">
        <v>58102632</v>
      </c>
      <c r="H23" s="38">
        <v>58102632</v>
      </c>
      <c r="I23" s="190">
        <v>0</v>
      </c>
      <c r="J23" s="190"/>
      <c r="K23" s="190"/>
      <c r="L23" s="190"/>
      <c r="M23" s="190"/>
      <c r="N23" s="190">
        <v>0</v>
      </c>
      <c r="O23" s="190"/>
      <c r="P23" s="38">
        <v>0</v>
      </c>
      <c r="Q23" s="191">
        <v>0</v>
      </c>
      <c r="R23" s="191"/>
      <c r="S23" s="191"/>
    </row>
    <row r="24" spans="1:19" ht="18" customHeight="1" x14ac:dyDescent="0.3">
      <c r="A24" s="35"/>
      <c r="B24" s="35"/>
      <c r="C24" s="33" t="s">
        <v>279</v>
      </c>
      <c r="D24" s="35"/>
      <c r="E24" s="195" t="s">
        <v>280</v>
      </c>
      <c r="F24" s="195"/>
      <c r="G24" s="32">
        <v>42405150</v>
      </c>
      <c r="H24" s="32">
        <v>42405150</v>
      </c>
      <c r="I24" s="193">
        <v>0</v>
      </c>
      <c r="J24" s="193"/>
      <c r="K24" s="193"/>
      <c r="L24" s="193"/>
      <c r="M24" s="193"/>
      <c r="N24" s="193">
        <v>0</v>
      </c>
      <c r="O24" s="193"/>
      <c r="P24" s="32">
        <v>0</v>
      </c>
      <c r="Q24" s="194">
        <v>0</v>
      </c>
      <c r="R24" s="194"/>
      <c r="S24" s="194"/>
    </row>
    <row r="25" spans="1:19" ht="18" customHeight="1" x14ac:dyDescent="0.3">
      <c r="A25" s="35"/>
      <c r="B25" s="35"/>
      <c r="C25" s="36"/>
      <c r="D25" s="37" t="s">
        <v>281</v>
      </c>
      <c r="E25" s="189" t="s">
        <v>282</v>
      </c>
      <c r="F25" s="189"/>
      <c r="G25" s="38">
        <v>26145150</v>
      </c>
      <c r="H25" s="38">
        <v>26145150</v>
      </c>
      <c r="I25" s="190">
        <v>0</v>
      </c>
      <c r="J25" s="190"/>
      <c r="K25" s="190"/>
      <c r="L25" s="190"/>
      <c r="M25" s="190"/>
      <c r="N25" s="190">
        <v>0</v>
      </c>
      <c r="O25" s="190"/>
      <c r="P25" s="38">
        <v>0</v>
      </c>
      <c r="Q25" s="191">
        <v>0</v>
      </c>
      <c r="R25" s="191"/>
      <c r="S25" s="191"/>
    </row>
    <row r="26" spans="1:19" ht="18" customHeight="1" x14ac:dyDescent="0.3">
      <c r="A26" s="35"/>
      <c r="B26" s="35"/>
      <c r="C26" s="36"/>
      <c r="D26" s="37" t="s">
        <v>283</v>
      </c>
      <c r="E26" s="189" t="s">
        <v>284</v>
      </c>
      <c r="F26" s="189"/>
      <c r="G26" s="38">
        <v>16260000</v>
      </c>
      <c r="H26" s="38">
        <v>16260000</v>
      </c>
      <c r="I26" s="190">
        <v>0</v>
      </c>
      <c r="J26" s="190"/>
      <c r="K26" s="190"/>
      <c r="L26" s="190"/>
      <c r="M26" s="190"/>
      <c r="N26" s="190">
        <v>0</v>
      </c>
      <c r="O26" s="190"/>
      <c r="P26" s="38">
        <v>0</v>
      </c>
      <c r="Q26" s="191">
        <v>0</v>
      </c>
      <c r="R26" s="191"/>
      <c r="S26" s="191"/>
    </row>
    <row r="27" spans="1:19" ht="18" customHeight="1" x14ac:dyDescent="0.3">
      <c r="A27" s="35"/>
      <c r="B27" s="35"/>
      <c r="C27" s="33" t="s">
        <v>285</v>
      </c>
      <c r="D27" s="35"/>
      <c r="E27" s="195" t="s">
        <v>286</v>
      </c>
      <c r="F27" s="195"/>
      <c r="G27" s="32">
        <v>197247301</v>
      </c>
      <c r="H27" s="32">
        <v>197247301</v>
      </c>
      <c r="I27" s="193">
        <v>0</v>
      </c>
      <c r="J27" s="193"/>
      <c r="K27" s="193"/>
      <c r="L27" s="193"/>
      <c r="M27" s="193"/>
      <c r="N27" s="193">
        <v>0</v>
      </c>
      <c r="O27" s="193"/>
      <c r="P27" s="32">
        <v>0</v>
      </c>
      <c r="Q27" s="194">
        <v>0</v>
      </c>
      <c r="R27" s="194"/>
      <c r="S27" s="194"/>
    </row>
    <row r="28" spans="1:19" ht="18" customHeight="1" x14ac:dyDescent="0.3">
      <c r="A28" s="35"/>
      <c r="B28" s="35"/>
      <c r="C28" s="36"/>
      <c r="D28" s="37" t="s">
        <v>287</v>
      </c>
      <c r="E28" s="189" t="s">
        <v>288</v>
      </c>
      <c r="F28" s="189"/>
      <c r="G28" s="38">
        <v>134418500</v>
      </c>
      <c r="H28" s="38">
        <v>134418500</v>
      </c>
      <c r="I28" s="190">
        <v>0</v>
      </c>
      <c r="J28" s="190"/>
      <c r="K28" s="190"/>
      <c r="L28" s="190"/>
      <c r="M28" s="190"/>
      <c r="N28" s="190">
        <v>0</v>
      </c>
      <c r="O28" s="190"/>
      <c r="P28" s="38">
        <v>0</v>
      </c>
      <c r="Q28" s="191">
        <v>0</v>
      </c>
      <c r="R28" s="191"/>
      <c r="S28" s="191"/>
    </row>
    <row r="29" spans="1:19" ht="18" customHeight="1" x14ac:dyDescent="0.3">
      <c r="A29" s="35"/>
      <c r="B29" s="35"/>
      <c r="C29" s="36"/>
      <c r="D29" s="37" t="s">
        <v>289</v>
      </c>
      <c r="E29" s="189" t="s">
        <v>290</v>
      </c>
      <c r="F29" s="189"/>
      <c r="G29" s="38">
        <v>36468800</v>
      </c>
      <c r="H29" s="38">
        <v>36468800</v>
      </c>
      <c r="I29" s="190">
        <v>0</v>
      </c>
      <c r="J29" s="190"/>
      <c r="K29" s="190"/>
      <c r="L29" s="190"/>
      <c r="M29" s="190"/>
      <c r="N29" s="190">
        <v>0</v>
      </c>
      <c r="O29" s="190"/>
      <c r="P29" s="38">
        <v>0</v>
      </c>
      <c r="Q29" s="191">
        <v>0</v>
      </c>
      <c r="R29" s="191"/>
      <c r="S29" s="191"/>
    </row>
    <row r="30" spans="1:19" ht="18" customHeight="1" x14ac:dyDescent="0.3">
      <c r="A30" s="35"/>
      <c r="B30" s="35"/>
      <c r="C30" s="36"/>
      <c r="D30" s="37" t="s">
        <v>291</v>
      </c>
      <c r="E30" s="189" t="s">
        <v>292</v>
      </c>
      <c r="F30" s="189"/>
      <c r="G30" s="38">
        <v>16100000</v>
      </c>
      <c r="H30" s="38">
        <v>16100000</v>
      </c>
      <c r="I30" s="190">
        <v>0</v>
      </c>
      <c r="J30" s="190"/>
      <c r="K30" s="190"/>
      <c r="L30" s="190"/>
      <c r="M30" s="190"/>
      <c r="N30" s="190">
        <v>0</v>
      </c>
      <c r="O30" s="190"/>
      <c r="P30" s="38">
        <v>0</v>
      </c>
      <c r="Q30" s="191">
        <v>0</v>
      </c>
      <c r="R30" s="191"/>
      <c r="S30" s="191"/>
    </row>
    <row r="31" spans="1:19" ht="18" customHeight="1" x14ac:dyDescent="0.3">
      <c r="A31" s="35"/>
      <c r="B31" s="35"/>
      <c r="C31" s="36"/>
      <c r="D31" s="37" t="s">
        <v>293</v>
      </c>
      <c r="E31" s="189" t="s">
        <v>294</v>
      </c>
      <c r="F31" s="189"/>
      <c r="G31" s="38">
        <v>10260001</v>
      </c>
      <c r="H31" s="38">
        <v>10260001</v>
      </c>
      <c r="I31" s="190">
        <v>0</v>
      </c>
      <c r="J31" s="190"/>
      <c r="K31" s="190"/>
      <c r="L31" s="190"/>
      <c r="M31" s="190"/>
      <c r="N31" s="190">
        <v>0</v>
      </c>
      <c r="O31" s="190"/>
      <c r="P31" s="38">
        <v>0</v>
      </c>
      <c r="Q31" s="191">
        <v>0</v>
      </c>
      <c r="R31" s="191"/>
      <c r="S31" s="191"/>
    </row>
    <row r="32" spans="1:19" ht="18" customHeight="1" x14ac:dyDescent="0.3">
      <c r="A32" s="35"/>
      <c r="B32" s="35"/>
      <c r="C32" s="33" t="s">
        <v>295</v>
      </c>
      <c r="D32" s="35"/>
      <c r="E32" s="195" t="s">
        <v>296</v>
      </c>
      <c r="F32" s="195"/>
      <c r="G32" s="32">
        <v>138555049</v>
      </c>
      <c r="H32" s="32">
        <v>138555049</v>
      </c>
      <c r="I32" s="193">
        <v>0</v>
      </c>
      <c r="J32" s="193"/>
      <c r="K32" s="193"/>
      <c r="L32" s="193"/>
      <c r="M32" s="193"/>
      <c r="N32" s="193">
        <v>0</v>
      </c>
      <c r="O32" s="193"/>
      <c r="P32" s="32">
        <v>0</v>
      </c>
      <c r="Q32" s="194">
        <v>0</v>
      </c>
      <c r="R32" s="194"/>
      <c r="S32" s="194"/>
    </row>
    <row r="33" spans="1:19" ht="40.200000000000003" customHeight="1" x14ac:dyDescent="0.3">
      <c r="A33" s="35"/>
      <c r="B33" s="35"/>
      <c r="C33" s="36"/>
      <c r="D33" s="37" t="s">
        <v>297</v>
      </c>
      <c r="E33" s="189" t="s">
        <v>298</v>
      </c>
      <c r="F33" s="189"/>
      <c r="G33" s="38">
        <v>1404167</v>
      </c>
      <c r="H33" s="38">
        <v>1404167</v>
      </c>
      <c r="I33" s="190">
        <v>0</v>
      </c>
      <c r="J33" s="190"/>
      <c r="K33" s="190"/>
      <c r="L33" s="190"/>
      <c r="M33" s="190"/>
      <c r="N33" s="190">
        <v>0</v>
      </c>
      <c r="O33" s="190"/>
      <c r="P33" s="38">
        <v>0</v>
      </c>
      <c r="Q33" s="191">
        <v>0</v>
      </c>
      <c r="R33" s="191"/>
      <c r="S33" s="191"/>
    </row>
    <row r="34" spans="1:19" ht="25.8" customHeight="1" x14ac:dyDescent="0.3">
      <c r="A34" s="35"/>
      <c r="B34" s="35"/>
      <c r="C34" s="36"/>
      <c r="D34" s="37" t="s">
        <v>299</v>
      </c>
      <c r="E34" s="189" t="s">
        <v>300</v>
      </c>
      <c r="F34" s="189"/>
      <c r="G34" s="38">
        <v>2948008</v>
      </c>
      <c r="H34" s="38">
        <v>2948008</v>
      </c>
      <c r="I34" s="190">
        <v>0</v>
      </c>
      <c r="J34" s="190"/>
      <c r="K34" s="190"/>
      <c r="L34" s="190"/>
      <c r="M34" s="190"/>
      <c r="N34" s="190">
        <v>0</v>
      </c>
      <c r="O34" s="190"/>
      <c r="P34" s="38">
        <v>0</v>
      </c>
      <c r="Q34" s="191">
        <v>0</v>
      </c>
      <c r="R34" s="191"/>
      <c r="S34" s="191"/>
    </row>
    <row r="35" spans="1:19" ht="47.4" customHeight="1" x14ac:dyDescent="0.3">
      <c r="A35" s="35"/>
      <c r="B35" s="35"/>
      <c r="C35" s="36"/>
      <c r="D35" s="37" t="s">
        <v>301</v>
      </c>
      <c r="E35" s="189" t="s">
        <v>302</v>
      </c>
      <c r="F35" s="189"/>
      <c r="G35" s="38">
        <v>150000</v>
      </c>
      <c r="H35" s="38">
        <v>150000</v>
      </c>
      <c r="I35" s="190">
        <v>0</v>
      </c>
      <c r="J35" s="190"/>
      <c r="K35" s="190"/>
      <c r="L35" s="190"/>
      <c r="M35" s="190"/>
      <c r="N35" s="190">
        <v>0</v>
      </c>
      <c r="O35" s="190"/>
      <c r="P35" s="38">
        <v>0</v>
      </c>
      <c r="Q35" s="191">
        <v>0</v>
      </c>
      <c r="R35" s="191"/>
      <c r="S35" s="191"/>
    </row>
    <row r="36" spans="1:19" ht="18" customHeight="1" x14ac:dyDescent="0.3">
      <c r="A36" s="35"/>
      <c r="B36" s="35"/>
      <c r="C36" s="36"/>
      <c r="D36" s="37" t="s">
        <v>303</v>
      </c>
      <c r="E36" s="189" t="s">
        <v>304</v>
      </c>
      <c r="F36" s="189"/>
      <c r="G36" s="38">
        <v>67182874</v>
      </c>
      <c r="H36" s="38">
        <v>67182874</v>
      </c>
      <c r="I36" s="190">
        <v>0</v>
      </c>
      <c r="J36" s="190"/>
      <c r="K36" s="190"/>
      <c r="L36" s="190"/>
      <c r="M36" s="190"/>
      <c r="N36" s="190">
        <v>0</v>
      </c>
      <c r="O36" s="190"/>
      <c r="P36" s="38">
        <v>0</v>
      </c>
      <c r="Q36" s="191">
        <v>0</v>
      </c>
      <c r="R36" s="191"/>
      <c r="S36" s="191"/>
    </row>
    <row r="37" spans="1:19" ht="18" customHeight="1" x14ac:dyDescent="0.3">
      <c r="A37" s="35"/>
      <c r="B37" s="35"/>
      <c r="C37" s="36"/>
      <c r="D37" s="37" t="s">
        <v>305</v>
      </c>
      <c r="E37" s="189" t="s">
        <v>306</v>
      </c>
      <c r="F37" s="189"/>
      <c r="G37" s="38">
        <v>32370000</v>
      </c>
      <c r="H37" s="38">
        <v>32370000</v>
      </c>
      <c r="I37" s="190">
        <v>0</v>
      </c>
      <c r="J37" s="190"/>
      <c r="K37" s="190"/>
      <c r="L37" s="190"/>
      <c r="M37" s="190"/>
      <c r="N37" s="190">
        <v>0</v>
      </c>
      <c r="O37" s="190"/>
      <c r="P37" s="38">
        <v>0</v>
      </c>
      <c r="Q37" s="191">
        <v>0</v>
      </c>
      <c r="R37" s="191"/>
      <c r="S37" s="191"/>
    </row>
    <row r="38" spans="1:19" ht="18" customHeight="1" x14ac:dyDescent="0.3">
      <c r="A38" s="35"/>
      <c r="B38" s="35"/>
      <c r="C38" s="36"/>
      <c r="D38" s="37" t="s">
        <v>307</v>
      </c>
      <c r="E38" s="189" t="s">
        <v>308</v>
      </c>
      <c r="F38" s="189"/>
      <c r="G38" s="38">
        <v>34500000</v>
      </c>
      <c r="H38" s="38">
        <v>34500000</v>
      </c>
      <c r="I38" s="190">
        <v>0</v>
      </c>
      <c r="J38" s="190"/>
      <c r="K38" s="190"/>
      <c r="L38" s="190"/>
      <c r="M38" s="190"/>
      <c r="N38" s="190">
        <v>0</v>
      </c>
      <c r="O38" s="190"/>
      <c r="P38" s="38">
        <v>0</v>
      </c>
      <c r="Q38" s="191">
        <v>0</v>
      </c>
      <c r="R38" s="191"/>
      <c r="S38" s="191"/>
    </row>
    <row r="39" spans="1:19" ht="18" customHeight="1" x14ac:dyDescent="0.3">
      <c r="A39" s="35"/>
      <c r="B39" s="35"/>
      <c r="C39" s="33" t="s">
        <v>309</v>
      </c>
      <c r="D39" s="35"/>
      <c r="E39" s="195" t="s">
        <v>310</v>
      </c>
      <c r="F39" s="195"/>
      <c r="G39" s="32">
        <v>39950012</v>
      </c>
      <c r="H39" s="32">
        <v>39950012</v>
      </c>
      <c r="I39" s="193">
        <v>0</v>
      </c>
      <c r="J39" s="193"/>
      <c r="K39" s="193"/>
      <c r="L39" s="193"/>
      <c r="M39" s="193"/>
      <c r="N39" s="193">
        <v>0</v>
      </c>
      <c r="O39" s="193"/>
      <c r="P39" s="32">
        <v>0</v>
      </c>
      <c r="Q39" s="194">
        <v>0</v>
      </c>
      <c r="R39" s="194"/>
      <c r="S39" s="194"/>
    </row>
    <row r="40" spans="1:19" ht="18" customHeight="1" x14ac:dyDescent="0.3">
      <c r="A40" s="35"/>
      <c r="B40" s="35"/>
      <c r="C40" s="36"/>
      <c r="D40" s="37" t="s">
        <v>311</v>
      </c>
      <c r="E40" s="189" t="s">
        <v>312</v>
      </c>
      <c r="F40" s="189"/>
      <c r="G40" s="38">
        <v>39950012</v>
      </c>
      <c r="H40" s="38">
        <v>39950012</v>
      </c>
      <c r="I40" s="190">
        <v>0</v>
      </c>
      <c r="J40" s="190"/>
      <c r="K40" s="190"/>
      <c r="L40" s="190"/>
      <c r="M40" s="190"/>
      <c r="N40" s="190">
        <v>0</v>
      </c>
      <c r="O40" s="190"/>
      <c r="P40" s="38">
        <v>0</v>
      </c>
      <c r="Q40" s="191">
        <v>0</v>
      </c>
      <c r="R40" s="191"/>
      <c r="S40" s="191"/>
    </row>
    <row r="41" spans="1:19" ht="18" customHeight="1" x14ac:dyDescent="0.3">
      <c r="A41" s="35"/>
      <c r="B41" s="35"/>
      <c r="C41" s="33" t="s">
        <v>313</v>
      </c>
      <c r="D41" s="35"/>
      <c r="E41" s="195" t="s">
        <v>314</v>
      </c>
      <c r="F41" s="195"/>
      <c r="G41" s="32">
        <v>171182799</v>
      </c>
      <c r="H41" s="32">
        <v>171182799</v>
      </c>
      <c r="I41" s="193">
        <v>0</v>
      </c>
      <c r="J41" s="193"/>
      <c r="K41" s="193"/>
      <c r="L41" s="193"/>
      <c r="M41" s="193"/>
      <c r="N41" s="193">
        <v>0</v>
      </c>
      <c r="O41" s="193"/>
      <c r="P41" s="32">
        <v>0</v>
      </c>
      <c r="Q41" s="194">
        <v>0</v>
      </c>
      <c r="R41" s="194"/>
      <c r="S41" s="194"/>
    </row>
    <row r="42" spans="1:19" ht="18" customHeight="1" x14ac:dyDescent="0.3">
      <c r="A42" s="35"/>
      <c r="B42" s="35"/>
      <c r="C42" s="36"/>
      <c r="D42" s="37" t="s">
        <v>315</v>
      </c>
      <c r="E42" s="189" t="s">
        <v>316</v>
      </c>
      <c r="F42" s="189"/>
      <c r="G42" s="38">
        <v>92020000</v>
      </c>
      <c r="H42" s="38">
        <v>92020000</v>
      </c>
      <c r="I42" s="190">
        <v>0</v>
      </c>
      <c r="J42" s="190"/>
      <c r="K42" s="190"/>
      <c r="L42" s="190"/>
      <c r="M42" s="190"/>
      <c r="N42" s="190">
        <v>0</v>
      </c>
      <c r="O42" s="190"/>
      <c r="P42" s="38">
        <v>0</v>
      </c>
      <c r="Q42" s="191">
        <v>0</v>
      </c>
      <c r="R42" s="191"/>
      <c r="S42" s="191"/>
    </row>
    <row r="43" spans="1:19" ht="18" customHeight="1" x14ac:dyDescent="0.3">
      <c r="A43" s="35"/>
      <c r="B43" s="35"/>
      <c r="C43" s="36"/>
      <c r="D43" s="37" t="s">
        <v>317</v>
      </c>
      <c r="E43" s="189" t="s">
        <v>318</v>
      </c>
      <c r="F43" s="189"/>
      <c r="G43" s="38">
        <v>27770000</v>
      </c>
      <c r="H43" s="38">
        <v>27770000</v>
      </c>
      <c r="I43" s="190">
        <v>0</v>
      </c>
      <c r="J43" s="190"/>
      <c r="K43" s="190"/>
      <c r="L43" s="190"/>
      <c r="M43" s="190"/>
      <c r="N43" s="190">
        <v>0</v>
      </c>
      <c r="O43" s="190"/>
      <c r="P43" s="38">
        <v>0</v>
      </c>
      <c r="Q43" s="191">
        <v>0</v>
      </c>
      <c r="R43" s="191"/>
      <c r="S43" s="191"/>
    </row>
    <row r="44" spans="1:19" ht="18" customHeight="1" x14ac:dyDescent="0.3">
      <c r="A44" s="35"/>
      <c r="B44" s="35"/>
      <c r="C44" s="36"/>
      <c r="D44" s="37" t="s">
        <v>319</v>
      </c>
      <c r="E44" s="189" t="s">
        <v>320</v>
      </c>
      <c r="F44" s="189"/>
      <c r="G44" s="38">
        <v>33692799</v>
      </c>
      <c r="H44" s="38">
        <v>33692799</v>
      </c>
      <c r="I44" s="190">
        <v>0</v>
      </c>
      <c r="J44" s="190"/>
      <c r="K44" s="190"/>
      <c r="L44" s="190"/>
      <c r="M44" s="190"/>
      <c r="N44" s="190">
        <v>0</v>
      </c>
      <c r="O44" s="190"/>
      <c r="P44" s="38">
        <v>0</v>
      </c>
      <c r="Q44" s="191">
        <v>0</v>
      </c>
      <c r="R44" s="191"/>
      <c r="S44" s="191"/>
    </row>
    <row r="45" spans="1:19" ht="18" customHeight="1" x14ac:dyDescent="0.3">
      <c r="A45" s="35"/>
      <c r="B45" s="35"/>
      <c r="C45" s="36"/>
      <c r="D45" s="37" t="s">
        <v>321</v>
      </c>
      <c r="E45" s="189" t="s">
        <v>322</v>
      </c>
      <c r="F45" s="189"/>
      <c r="G45" s="38">
        <v>17700000</v>
      </c>
      <c r="H45" s="38">
        <v>17700000</v>
      </c>
      <c r="I45" s="190">
        <v>0</v>
      </c>
      <c r="J45" s="190"/>
      <c r="K45" s="190"/>
      <c r="L45" s="190"/>
      <c r="M45" s="190"/>
      <c r="N45" s="190">
        <v>0</v>
      </c>
      <c r="O45" s="190"/>
      <c r="P45" s="38">
        <v>0</v>
      </c>
      <c r="Q45" s="191">
        <v>0</v>
      </c>
      <c r="R45" s="191"/>
      <c r="S45" s="191"/>
    </row>
    <row r="46" spans="1:19" ht="18" customHeight="1" x14ac:dyDescent="0.3">
      <c r="A46" s="35"/>
      <c r="B46" s="35"/>
      <c r="C46" s="33" t="s">
        <v>323</v>
      </c>
      <c r="D46" s="35"/>
      <c r="E46" s="195" t="s">
        <v>324</v>
      </c>
      <c r="F46" s="195"/>
      <c r="G46" s="32">
        <v>1812627550</v>
      </c>
      <c r="H46" s="32">
        <v>1812627550</v>
      </c>
      <c r="I46" s="193">
        <v>0</v>
      </c>
      <c r="J46" s="193"/>
      <c r="K46" s="193"/>
      <c r="L46" s="193"/>
      <c r="M46" s="193"/>
      <c r="N46" s="193">
        <v>0</v>
      </c>
      <c r="O46" s="193"/>
      <c r="P46" s="32">
        <v>0</v>
      </c>
      <c r="Q46" s="194">
        <v>0</v>
      </c>
      <c r="R46" s="194"/>
      <c r="S46" s="194"/>
    </row>
    <row r="47" spans="1:19" ht="18" customHeight="1" x14ac:dyDescent="0.3">
      <c r="A47" s="35"/>
      <c r="B47" s="35"/>
      <c r="C47" s="36"/>
      <c r="D47" s="37" t="s">
        <v>325</v>
      </c>
      <c r="E47" s="189" t="s">
        <v>326</v>
      </c>
      <c r="F47" s="189"/>
      <c r="G47" s="38">
        <v>17450000</v>
      </c>
      <c r="H47" s="38">
        <v>17450000</v>
      </c>
      <c r="I47" s="190">
        <v>0</v>
      </c>
      <c r="J47" s="190"/>
      <c r="K47" s="190"/>
      <c r="L47" s="190"/>
      <c r="M47" s="190"/>
      <c r="N47" s="190">
        <v>0</v>
      </c>
      <c r="O47" s="190"/>
      <c r="P47" s="38">
        <v>0</v>
      </c>
      <c r="Q47" s="191">
        <v>0</v>
      </c>
      <c r="R47" s="191"/>
      <c r="S47" s="191"/>
    </row>
    <row r="48" spans="1:19" ht="18" customHeight="1" x14ac:dyDescent="0.3">
      <c r="A48" s="35"/>
      <c r="B48" s="35"/>
      <c r="C48" s="36"/>
      <c r="D48" s="37" t="s">
        <v>327</v>
      </c>
      <c r="E48" s="189" t="s">
        <v>328</v>
      </c>
      <c r="F48" s="189"/>
      <c r="G48" s="38">
        <v>26190000</v>
      </c>
      <c r="H48" s="38">
        <v>26190000</v>
      </c>
      <c r="I48" s="190">
        <v>0</v>
      </c>
      <c r="J48" s="190"/>
      <c r="K48" s="190"/>
      <c r="L48" s="190"/>
      <c r="M48" s="190"/>
      <c r="N48" s="190">
        <v>0</v>
      </c>
      <c r="O48" s="190"/>
      <c r="P48" s="38">
        <v>0</v>
      </c>
      <c r="Q48" s="191">
        <v>0</v>
      </c>
      <c r="R48" s="191"/>
      <c r="S48" s="191"/>
    </row>
    <row r="49" spans="1:19" ht="24.75" customHeight="1" x14ac:dyDescent="0.3">
      <c r="A49" s="35"/>
      <c r="B49" s="35"/>
      <c r="C49" s="36"/>
      <c r="D49" s="37" t="s">
        <v>329</v>
      </c>
      <c r="E49" s="189" t="s">
        <v>330</v>
      </c>
      <c r="F49" s="189"/>
      <c r="G49" s="38">
        <v>1385859550</v>
      </c>
      <c r="H49" s="38">
        <v>1385859550</v>
      </c>
      <c r="I49" s="190">
        <v>0</v>
      </c>
      <c r="J49" s="190"/>
      <c r="K49" s="190"/>
      <c r="L49" s="190"/>
      <c r="M49" s="190"/>
      <c r="N49" s="190">
        <v>0</v>
      </c>
      <c r="O49" s="190"/>
      <c r="P49" s="38">
        <v>0</v>
      </c>
      <c r="Q49" s="191">
        <v>0</v>
      </c>
      <c r="R49" s="191"/>
      <c r="S49" s="191"/>
    </row>
    <row r="50" spans="1:19" ht="18" customHeight="1" x14ac:dyDescent="0.3">
      <c r="A50" s="35"/>
      <c r="B50" s="35"/>
      <c r="C50" s="36"/>
      <c r="D50" s="37" t="s">
        <v>331</v>
      </c>
      <c r="E50" s="189" t="s">
        <v>332</v>
      </c>
      <c r="F50" s="189"/>
      <c r="G50" s="38">
        <v>150188000</v>
      </c>
      <c r="H50" s="38">
        <v>150188000</v>
      </c>
      <c r="I50" s="190">
        <v>0</v>
      </c>
      <c r="J50" s="190"/>
      <c r="K50" s="190"/>
      <c r="L50" s="190"/>
      <c r="M50" s="190"/>
      <c r="N50" s="190">
        <v>0</v>
      </c>
      <c r="O50" s="190"/>
      <c r="P50" s="38">
        <v>0</v>
      </c>
      <c r="Q50" s="191">
        <v>0</v>
      </c>
      <c r="R50" s="191"/>
      <c r="S50" s="191"/>
    </row>
    <row r="51" spans="1:19" ht="18" customHeight="1" x14ac:dyDescent="0.3">
      <c r="A51" s="35"/>
      <c r="B51" s="35"/>
      <c r="C51" s="36"/>
      <c r="D51" s="37" t="s">
        <v>333</v>
      </c>
      <c r="E51" s="189" t="s">
        <v>334</v>
      </c>
      <c r="F51" s="189"/>
      <c r="G51" s="38">
        <v>232940000</v>
      </c>
      <c r="H51" s="38">
        <v>232940000</v>
      </c>
      <c r="I51" s="190">
        <v>0</v>
      </c>
      <c r="J51" s="190"/>
      <c r="K51" s="190"/>
      <c r="L51" s="190"/>
      <c r="M51" s="190"/>
      <c r="N51" s="190">
        <v>0</v>
      </c>
      <c r="O51" s="190"/>
      <c r="P51" s="38">
        <v>0</v>
      </c>
      <c r="Q51" s="191">
        <v>0</v>
      </c>
      <c r="R51" s="191"/>
      <c r="S51" s="191"/>
    </row>
    <row r="52" spans="1:19" ht="44.4" customHeight="1" x14ac:dyDescent="0.3">
      <c r="A52" s="35"/>
      <c r="B52" s="35"/>
      <c r="C52" s="33" t="s">
        <v>335</v>
      </c>
      <c r="D52" s="35"/>
      <c r="E52" s="195" t="s">
        <v>336</v>
      </c>
      <c r="F52" s="195"/>
      <c r="G52" s="32">
        <v>122519500</v>
      </c>
      <c r="H52" s="32">
        <v>122519500</v>
      </c>
      <c r="I52" s="193">
        <v>0</v>
      </c>
      <c r="J52" s="193"/>
      <c r="K52" s="193"/>
      <c r="L52" s="193"/>
      <c r="M52" s="193"/>
      <c r="N52" s="193">
        <v>0</v>
      </c>
      <c r="O52" s="193"/>
      <c r="P52" s="32">
        <v>0</v>
      </c>
      <c r="Q52" s="194">
        <v>0</v>
      </c>
      <c r="R52" s="194"/>
      <c r="S52" s="194"/>
    </row>
    <row r="53" spans="1:19" ht="18" customHeight="1" x14ac:dyDescent="0.3">
      <c r="A53" s="35"/>
      <c r="B53" s="35"/>
      <c r="C53" s="36"/>
      <c r="D53" s="37" t="s">
        <v>337</v>
      </c>
      <c r="E53" s="189" t="s">
        <v>338</v>
      </c>
      <c r="F53" s="189"/>
      <c r="G53" s="38">
        <v>7518000</v>
      </c>
      <c r="H53" s="38">
        <v>7518000</v>
      </c>
      <c r="I53" s="190">
        <v>0</v>
      </c>
      <c r="J53" s="190"/>
      <c r="K53" s="190"/>
      <c r="L53" s="190"/>
      <c r="M53" s="190"/>
      <c r="N53" s="190">
        <v>0</v>
      </c>
      <c r="O53" s="190"/>
      <c r="P53" s="38">
        <v>0</v>
      </c>
      <c r="Q53" s="191">
        <v>0</v>
      </c>
      <c r="R53" s="191"/>
      <c r="S53" s="191"/>
    </row>
    <row r="54" spans="1:19" ht="18" customHeight="1" x14ac:dyDescent="0.3">
      <c r="A54" s="35"/>
      <c r="B54" s="35"/>
      <c r="C54" s="36"/>
      <c r="D54" s="37" t="s">
        <v>339</v>
      </c>
      <c r="E54" s="189" t="s">
        <v>340</v>
      </c>
      <c r="F54" s="189"/>
      <c r="G54" s="38">
        <v>15858000</v>
      </c>
      <c r="H54" s="38">
        <v>15858000</v>
      </c>
      <c r="I54" s="190">
        <v>0</v>
      </c>
      <c r="J54" s="190"/>
      <c r="K54" s="190"/>
      <c r="L54" s="190"/>
      <c r="M54" s="190"/>
      <c r="N54" s="190">
        <v>0</v>
      </c>
      <c r="O54" s="190"/>
      <c r="P54" s="38">
        <v>0</v>
      </c>
      <c r="Q54" s="191">
        <v>0</v>
      </c>
      <c r="R54" s="191"/>
      <c r="S54" s="191"/>
    </row>
    <row r="55" spans="1:19" ht="18" customHeight="1" x14ac:dyDescent="0.3">
      <c r="A55" s="35"/>
      <c r="B55" s="35"/>
      <c r="C55" s="36"/>
      <c r="D55" s="37" t="s">
        <v>341</v>
      </c>
      <c r="E55" s="189" t="s">
        <v>342</v>
      </c>
      <c r="F55" s="189"/>
      <c r="G55" s="38">
        <v>61635000</v>
      </c>
      <c r="H55" s="38">
        <v>61635000</v>
      </c>
      <c r="I55" s="190">
        <v>0</v>
      </c>
      <c r="J55" s="190"/>
      <c r="K55" s="190"/>
      <c r="L55" s="190"/>
      <c r="M55" s="190"/>
      <c r="N55" s="190">
        <v>0</v>
      </c>
      <c r="O55" s="190"/>
      <c r="P55" s="38">
        <v>0</v>
      </c>
      <c r="Q55" s="191">
        <v>0</v>
      </c>
      <c r="R55" s="191"/>
      <c r="S55" s="191"/>
    </row>
    <row r="56" spans="1:19" ht="18" customHeight="1" x14ac:dyDescent="0.3">
      <c r="A56" s="35"/>
      <c r="B56" s="35"/>
      <c r="C56" s="36"/>
      <c r="D56" s="37" t="s">
        <v>343</v>
      </c>
      <c r="E56" s="189" t="s">
        <v>344</v>
      </c>
      <c r="F56" s="189"/>
      <c r="G56" s="38">
        <v>3084000</v>
      </c>
      <c r="H56" s="38">
        <v>3084000</v>
      </c>
      <c r="I56" s="190">
        <v>0</v>
      </c>
      <c r="J56" s="190"/>
      <c r="K56" s="190"/>
      <c r="L56" s="190"/>
      <c r="M56" s="190"/>
      <c r="N56" s="190">
        <v>0</v>
      </c>
      <c r="O56" s="190"/>
      <c r="P56" s="38">
        <v>0</v>
      </c>
      <c r="Q56" s="191">
        <v>0</v>
      </c>
      <c r="R56" s="191"/>
      <c r="S56" s="191"/>
    </row>
    <row r="57" spans="1:19" ht="18" customHeight="1" x14ac:dyDescent="0.3">
      <c r="A57" s="35"/>
      <c r="B57" s="35"/>
      <c r="C57" s="36"/>
      <c r="D57" s="37" t="s">
        <v>345</v>
      </c>
      <c r="E57" s="189" t="s">
        <v>346</v>
      </c>
      <c r="F57" s="189"/>
      <c r="G57" s="38">
        <v>25881700</v>
      </c>
      <c r="H57" s="38">
        <v>25881700</v>
      </c>
      <c r="I57" s="190">
        <v>0</v>
      </c>
      <c r="J57" s="190"/>
      <c r="K57" s="190"/>
      <c r="L57" s="190"/>
      <c r="M57" s="190"/>
      <c r="N57" s="190">
        <v>0</v>
      </c>
      <c r="O57" s="190"/>
      <c r="P57" s="38">
        <v>0</v>
      </c>
      <c r="Q57" s="191">
        <v>0</v>
      </c>
      <c r="R57" s="191"/>
      <c r="S57" s="191"/>
    </row>
    <row r="58" spans="1:19" ht="24.75" customHeight="1" x14ac:dyDescent="0.3">
      <c r="A58" s="35"/>
      <c r="B58" s="35"/>
      <c r="C58" s="36"/>
      <c r="D58" s="37" t="s">
        <v>347</v>
      </c>
      <c r="E58" s="189" t="s">
        <v>348</v>
      </c>
      <c r="F58" s="189"/>
      <c r="G58" s="38">
        <v>8542800</v>
      </c>
      <c r="H58" s="38">
        <v>8542800</v>
      </c>
      <c r="I58" s="190">
        <v>0</v>
      </c>
      <c r="J58" s="190"/>
      <c r="K58" s="190"/>
      <c r="L58" s="190"/>
      <c r="M58" s="190"/>
      <c r="N58" s="190">
        <v>0</v>
      </c>
      <c r="O58" s="190"/>
      <c r="P58" s="38">
        <v>0</v>
      </c>
      <c r="Q58" s="191">
        <v>0</v>
      </c>
      <c r="R58" s="191"/>
      <c r="S58" s="191"/>
    </row>
    <row r="59" spans="1:19" ht="25.5" customHeight="1" x14ac:dyDescent="0.3">
      <c r="A59" s="35"/>
      <c r="B59" s="35"/>
      <c r="C59" s="33" t="s">
        <v>349</v>
      </c>
      <c r="D59" s="35"/>
      <c r="E59" s="195" t="s">
        <v>350</v>
      </c>
      <c r="F59" s="195"/>
      <c r="G59" s="32">
        <v>17500000</v>
      </c>
      <c r="H59" s="32">
        <v>17500000</v>
      </c>
      <c r="I59" s="193">
        <v>0</v>
      </c>
      <c r="J59" s="193"/>
      <c r="K59" s="193"/>
      <c r="L59" s="193"/>
      <c r="M59" s="193"/>
      <c r="N59" s="193">
        <v>0</v>
      </c>
      <c r="O59" s="193"/>
      <c r="P59" s="32">
        <v>0</v>
      </c>
      <c r="Q59" s="194">
        <v>0</v>
      </c>
      <c r="R59" s="194"/>
      <c r="S59" s="194"/>
    </row>
    <row r="60" spans="1:19" ht="18" customHeight="1" x14ac:dyDescent="0.3">
      <c r="A60" s="35"/>
      <c r="B60" s="35"/>
      <c r="C60" s="36"/>
      <c r="D60" s="37" t="s">
        <v>351</v>
      </c>
      <c r="E60" s="189" t="s">
        <v>344</v>
      </c>
      <c r="F60" s="189"/>
      <c r="G60" s="38">
        <v>17500000</v>
      </c>
      <c r="H60" s="38">
        <v>17500000</v>
      </c>
      <c r="I60" s="190">
        <v>0</v>
      </c>
      <c r="J60" s="190"/>
      <c r="K60" s="190"/>
      <c r="L60" s="190"/>
      <c r="M60" s="190"/>
      <c r="N60" s="190">
        <v>0</v>
      </c>
      <c r="O60" s="190"/>
      <c r="P60" s="38">
        <v>0</v>
      </c>
      <c r="Q60" s="191">
        <v>0</v>
      </c>
      <c r="R60" s="191"/>
      <c r="S60" s="191"/>
    </row>
    <row r="61" spans="1:19" ht="24.75" customHeight="1" x14ac:dyDescent="0.3">
      <c r="A61" s="35"/>
      <c r="B61" s="35"/>
      <c r="C61" s="33" t="s">
        <v>352</v>
      </c>
      <c r="D61" s="35"/>
      <c r="E61" s="195" t="s">
        <v>353</v>
      </c>
      <c r="F61" s="195"/>
      <c r="G61" s="32">
        <v>332736192</v>
      </c>
      <c r="H61" s="32">
        <v>332736192</v>
      </c>
      <c r="I61" s="193">
        <v>0</v>
      </c>
      <c r="J61" s="193"/>
      <c r="K61" s="193"/>
      <c r="L61" s="193"/>
      <c r="M61" s="193"/>
      <c r="N61" s="193">
        <v>0</v>
      </c>
      <c r="O61" s="193"/>
      <c r="P61" s="32">
        <v>0</v>
      </c>
      <c r="Q61" s="194">
        <v>0</v>
      </c>
      <c r="R61" s="194"/>
      <c r="S61" s="194"/>
    </row>
    <row r="62" spans="1:19" ht="18" customHeight="1" x14ac:dyDescent="0.3">
      <c r="A62" s="35"/>
      <c r="B62" s="35"/>
      <c r="C62" s="36"/>
      <c r="D62" s="37" t="s">
        <v>354</v>
      </c>
      <c r="E62" s="189" t="s">
        <v>355</v>
      </c>
      <c r="F62" s="189"/>
      <c r="G62" s="38">
        <v>332736192</v>
      </c>
      <c r="H62" s="38">
        <v>332736192</v>
      </c>
      <c r="I62" s="190">
        <v>0</v>
      </c>
      <c r="J62" s="190"/>
      <c r="K62" s="190"/>
      <c r="L62" s="190"/>
      <c r="M62" s="190"/>
      <c r="N62" s="190">
        <v>0</v>
      </c>
      <c r="O62" s="190"/>
      <c r="P62" s="38">
        <v>0</v>
      </c>
      <c r="Q62" s="191">
        <v>0</v>
      </c>
      <c r="R62" s="191"/>
      <c r="S62" s="191"/>
    </row>
    <row r="63" spans="1:19" ht="18" customHeight="1" x14ac:dyDescent="0.3">
      <c r="A63" s="35"/>
      <c r="B63" s="35"/>
      <c r="C63" s="33" t="s">
        <v>356</v>
      </c>
      <c r="D63" s="35"/>
      <c r="E63" s="195" t="s">
        <v>357</v>
      </c>
      <c r="F63" s="195"/>
      <c r="G63" s="32">
        <v>135404000</v>
      </c>
      <c r="H63" s="32">
        <v>135404000</v>
      </c>
      <c r="I63" s="193">
        <v>0</v>
      </c>
      <c r="J63" s="193"/>
      <c r="K63" s="193"/>
      <c r="L63" s="193"/>
      <c r="M63" s="193"/>
      <c r="N63" s="193">
        <v>0</v>
      </c>
      <c r="O63" s="193"/>
      <c r="P63" s="32">
        <v>0</v>
      </c>
      <c r="Q63" s="194">
        <v>0</v>
      </c>
      <c r="R63" s="194"/>
      <c r="S63" s="194"/>
    </row>
    <row r="64" spans="1:19" ht="25.5" customHeight="1" x14ac:dyDescent="0.3">
      <c r="A64" s="35"/>
      <c r="B64" s="35"/>
      <c r="C64" s="36"/>
      <c r="D64" s="37" t="s">
        <v>358</v>
      </c>
      <c r="E64" s="189" t="s">
        <v>359</v>
      </c>
      <c r="F64" s="189"/>
      <c r="G64" s="38">
        <v>135404000</v>
      </c>
      <c r="H64" s="38">
        <v>135404000</v>
      </c>
      <c r="I64" s="190">
        <v>0</v>
      </c>
      <c r="J64" s="190"/>
      <c r="K64" s="190"/>
      <c r="L64" s="190"/>
      <c r="M64" s="190"/>
      <c r="N64" s="190">
        <v>0</v>
      </c>
      <c r="O64" s="190"/>
      <c r="P64" s="38">
        <v>0</v>
      </c>
      <c r="Q64" s="191">
        <v>0</v>
      </c>
      <c r="R64" s="191"/>
      <c r="S64" s="191"/>
    </row>
    <row r="65" spans="1:19" ht="18" customHeight="1" x14ac:dyDescent="0.3">
      <c r="A65" s="35"/>
      <c r="B65" s="35"/>
      <c r="C65" s="33" t="s">
        <v>360</v>
      </c>
      <c r="D65" s="35"/>
      <c r="E65" s="195" t="s">
        <v>361</v>
      </c>
      <c r="F65" s="195"/>
      <c r="G65" s="32">
        <v>127247002</v>
      </c>
      <c r="H65" s="32">
        <v>127247002</v>
      </c>
      <c r="I65" s="193">
        <v>0</v>
      </c>
      <c r="J65" s="193"/>
      <c r="K65" s="193"/>
      <c r="L65" s="193"/>
      <c r="M65" s="193"/>
      <c r="N65" s="193">
        <v>0</v>
      </c>
      <c r="O65" s="193"/>
      <c r="P65" s="32">
        <v>0</v>
      </c>
      <c r="Q65" s="194">
        <v>0</v>
      </c>
      <c r="R65" s="194"/>
      <c r="S65" s="194"/>
    </row>
    <row r="66" spans="1:19" ht="18" customHeight="1" x14ac:dyDescent="0.3">
      <c r="A66" s="35"/>
      <c r="B66" s="35"/>
      <c r="C66" s="36"/>
      <c r="D66" s="37" t="s">
        <v>362</v>
      </c>
      <c r="E66" s="189" t="s">
        <v>363</v>
      </c>
      <c r="F66" s="189"/>
      <c r="G66" s="38">
        <v>11668255</v>
      </c>
      <c r="H66" s="38">
        <v>11668255</v>
      </c>
      <c r="I66" s="190">
        <v>0</v>
      </c>
      <c r="J66" s="190"/>
      <c r="K66" s="190"/>
      <c r="L66" s="190"/>
      <c r="M66" s="190"/>
      <c r="N66" s="190">
        <v>0</v>
      </c>
      <c r="O66" s="190"/>
      <c r="P66" s="38">
        <v>0</v>
      </c>
      <c r="Q66" s="191">
        <v>0</v>
      </c>
      <c r="R66" s="191"/>
      <c r="S66" s="191"/>
    </row>
    <row r="67" spans="1:19" ht="18" customHeight="1" x14ac:dyDescent="0.3">
      <c r="A67" s="35"/>
      <c r="B67" s="35"/>
      <c r="C67" s="36"/>
      <c r="D67" s="37" t="s">
        <v>364</v>
      </c>
      <c r="E67" s="189" t="s">
        <v>365</v>
      </c>
      <c r="F67" s="189"/>
      <c r="G67" s="38">
        <v>115578747</v>
      </c>
      <c r="H67" s="38">
        <v>115578747</v>
      </c>
      <c r="I67" s="190">
        <v>0</v>
      </c>
      <c r="J67" s="190"/>
      <c r="K67" s="190"/>
      <c r="L67" s="190"/>
      <c r="M67" s="190"/>
      <c r="N67" s="190">
        <v>0</v>
      </c>
      <c r="O67" s="190"/>
      <c r="P67" s="38">
        <v>0</v>
      </c>
      <c r="Q67" s="191">
        <v>0</v>
      </c>
      <c r="R67" s="191"/>
      <c r="S67" s="191"/>
    </row>
    <row r="68" spans="1:19" ht="48.6" customHeight="1" x14ac:dyDescent="0.3">
      <c r="A68" s="35"/>
      <c r="B68" s="35"/>
      <c r="C68" s="33" t="s">
        <v>366</v>
      </c>
      <c r="D68" s="35"/>
      <c r="E68" s="195" t="s">
        <v>367</v>
      </c>
      <c r="F68" s="195"/>
      <c r="G68" s="32">
        <v>65988000</v>
      </c>
      <c r="H68" s="32">
        <v>65988000</v>
      </c>
      <c r="I68" s="193">
        <v>0</v>
      </c>
      <c r="J68" s="193"/>
      <c r="K68" s="193"/>
      <c r="L68" s="193"/>
      <c r="M68" s="193"/>
      <c r="N68" s="193">
        <v>0</v>
      </c>
      <c r="O68" s="193"/>
      <c r="P68" s="32">
        <v>0</v>
      </c>
      <c r="Q68" s="194">
        <v>0</v>
      </c>
      <c r="R68" s="194"/>
      <c r="S68" s="194"/>
    </row>
    <row r="69" spans="1:19" ht="79.8" customHeight="1" x14ac:dyDescent="0.3">
      <c r="A69" s="35"/>
      <c r="B69" s="35"/>
      <c r="C69" s="36"/>
      <c r="D69" s="37" t="s">
        <v>368</v>
      </c>
      <c r="E69" s="189" t="s">
        <v>369</v>
      </c>
      <c r="F69" s="189"/>
      <c r="G69" s="38">
        <v>65988000</v>
      </c>
      <c r="H69" s="38">
        <v>65988000</v>
      </c>
      <c r="I69" s="190">
        <v>0</v>
      </c>
      <c r="J69" s="190"/>
      <c r="K69" s="190"/>
      <c r="L69" s="190"/>
      <c r="M69" s="190"/>
      <c r="N69" s="190">
        <v>0</v>
      </c>
      <c r="O69" s="190"/>
      <c r="P69" s="38">
        <v>0</v>
      </c>
      <c r="Q69" s="191">
        <v>0</v>
      </c>
      <c r="R69" s="191"/>
      <c r="S69" s="191"/>
    </row>
    <row r="70" spans="1:19" ht="25.5" customHeight="1" x14ac:dyDescent="0.3">
      <c r="A70" s="31"/>
      <c r="B70" s="31"/>
      <c r="C70" s="31"/>
      <c r="D70" s="31"/>
      <c r="E70" s="195" t="s">
        <v>370</v>
      </c>
      <c r="F70" s="195"/>
      <c r="G70" s="32">
        <v>10605224750</v>
      </c>
      <c r="H70" s="32">
        <v>10605224750</v>
      </c>
      <c r="I70" s="193">
        <v>0</v>
      </c>
      <c r="J70" s="193"/>
      <c r="K70" s="193"/>
      <c r="L70" s="193"/>
      <c r="M70" s="193"/>
      <c r="N70" s="193">
        <v>0</v>
      </c>
      <c r="O70" s="193"/>
      <c r="P70" s="32">
        <v>0</v>
      </c>
      <c r="Q70" s="194">
        <v>0</v>
      </c>
      <c r="R70" s="194"/>
      <c r="S70" s="194"/>
    </row>
    <row r="71" spans="1:19" ht="18" customHeight="1" x14ac:dyDescent="0.3">
      <c r="A71" s="33" t="s">
        <v>246</v>
      </c>
      <c r="B71" s="33" t="s">
        <v>247</v>
      </c>
      <c r="C71" s="31"/>
      <c r="D71" s="34"/>
      <c r="E71" s="192"/>
      <c r="F71" s="192"/>
      <c r="G71" s="32">
        <v>10605224750</v>
      </c>
      <c r="H71" s="32">
        <v>10605224750</v>
      </c>
      <c r="I71" s="193">
        <v>0</v>
      </c>
      <c r="J71" s="193"/>
      <c r="K71" s="193"/>
      <c r="L71" s="193"/>
      <c r="M71" s="193"/>
      <c r="N71" s="193">
        <v>0</v>
      </c>
      <c r="O71" s="193"/>
      <c r="P71" s="32">
        <v>0</v>
      </c>
      <c r="Q71" s="194">
        <v>0</v>
      </c>
      <c r="R71" s="194"/>
      <c r="S71" s="194"/>
    </row>
    <row r="72" spans="1:19" ht="30" customHeight="1" x14ac:dyDescent="0.3">
      <c r="A72" s="35"/>
      <c r="B72" s="35"/>
      <c r="C72" s="33" t="s">
        <v>371</v>
      </c>
      <c r="D72" s="35"/>
      <c r="E72" s="195" t="s">
        <v>372</v>
      </c>
      <c r="F72" s="195"/>
      <c r="G72" s="32">
        <v>670160000</v>
      </c>
      <c r="H72" s="32">
        <v>670160000</v>
      </c>
      <c r="I72" s="193">
        <v>0</v>
      </c>
      <c r="J72" s="193"/>
      <c r="K72" s="193"/>
      <c r="L72" s="193"/>
      <c r="M72" s="193"/>
      <c r="N72" s="193">
        <v>0</v>
      </c>
      <c r="O72" s="193"/>
      <c r="P72" s="32">
        <v>0</v>
      </c>
      <c r="Q72" s="194">
        <v>0</v>
      </c>
      <c r="R72" s="194"/>
      <c r="S72" s="194"/>
    </row>
    <row r="73" spans="1:19" ht="18" customHeight="1" x14ac:dyDescent="0.3">
      <c r="A73" s="35"/>
      <c r="B73" s="35"/>
      <c r="C73" s="36"/>
      <c r="D73" s="37" t="s">
        <v>373</v>
      </c>
      <c r="E73" s="189" t="s">
        <v>374</v>
      </c>
      <c r="F73" s="189"/>
      <c r="G73" s="38">
        <v>670160000</v>
      </c>
      <c r="H73" s="38">
        <v>670160000</v>
      </c>
      <c r="I73" s="190">
        <v>0</v>
      </c>
      <c r="J73" s="190"/>
      <c r="K73" s="190"/>
      <c r="L73" s="190"/>
      <c r="M73" s="190"/>
      <c r="N73" s="190">
        <v>0</v>
      </c>
      <c r="O73" s="190"/>
      <c r="P73" s="38">
        <v>0</v>
      </c>
      <c r="Q73" s="191">
        <v>0</v>
      </c>
      <c r="R73" s="191"/>
      <c r="S73" s="191"/>
    </row>
    <row r="74" spans="1:19" ht="24.75" customHeight="1" x14ac:dyDescent="0.3">
      <c r="A74" s="35"/>
      <c r="B74" s="35"/>
      <c r="C74" s="33" t="s">
        <v>375</v>
      </c>
      <c r="D74" s="35"/>
      <c r="E74" s="195" t="s">
        <v>376</v>
      </c>
      <c r="F74" s="195"/>
      <c r="G74" s="32">
        <v>18800000</v>
      </c>
      <c r="H74" s="32">
        <v>18800000</v>
      </c>
      <c r="I74" s="193">
        <v>0</v>
      </c>
      <c r="J74" s="193"/>
      <c r="K74" s="193"/>
      <c r="L74" s="193"/>
      <c r="M74" s="193"/>
      <c r="N74" s="193">
        <v>0</v>
      </c>
      <c r="O74" s="193"/>
      <c r="P74" s="32">
        <v>0</v>
      </c>
      <c r="Q74" s="194">
        <v>0</v>
      </c>
      <c r="R74" s="194"/>
      <c r="S74" s="194"/>
    </row>
    <row r="75" spans="1:19" ht="18" customHeight="1" x14ac:dyDescent="0.3">
      <c r="A75" s="35"/>
      <c r="B75" s="35"/>
      <c r="C75" s="36"/>
      <c r="D75" s="37" t="s">
        <v>377</v>
      </c>
      <c r="E75" s="189" t="s">
        <v>361</v>
      </c>
      <c r="F75" s="189"/>
      <c r="G75" s="38">
        <v>18800000</v>
      </c>
      <c r="H75" s="38">
        <v>18800000</v>
      </c>
      <c r="I75" s="190">
        <v>0</v>
      </c>
      <c r="J75" s="190"/>
      <c r="K75" s="190"/>
      <c r="L75" s="190"/>
      <c r="M75" s="190"/>
      <c r="N75" s="190">
        <v>0</v>
      </c>
      <c r="O75" s="190"/>
      <c r="P75" s="38">
        <v>0</v>
      </c>
      <c r="Q75" s="191">
        <v>0</v>
      </c>
      <c r="R75" s="191"/>
      <c r="S75" s="191"/>
    </row>
    <row r="76" spans="1:19" ht="18" customHeight="1" x14ac:dyDescent="0.3">
      <c r="A76" s="35"/>
      <c r="B76" s="35"/>
      <c r="C76" s="33" t="s">
        <v>323</v>
      </c>
      <c r="D76" s="35"/>
      <c r="E76" s="195" t="s">
        <v>324</v>
      </c>
      <c r="F76" s="195"/>
      <c r="G76" s="32">
        <v>417000000</v>
      </c>
      <c r="H76" s="32">
        <v>417000000</v>
      </c>
      <c r="I76" s="193">
        <v>0</v>
      </c>
      <c r="J76" s="193"/>
      <c r="K76" s="193"/>
      <c r="L76" s="193"/>
      <c r="M76" s="193"/>
      <c r="N76" s="193">
        <v>0</v>
      </c>
      <c r="O76" s="193"/>
      <c r="P76" s="32">
        <v>0</v>
      </c>
      <c r="Q76" s="194">
        <v>0</v>
      </c>
      <c r="R76" s="194"/>
      <c r="S76" s="194"/>
    </row>
    <row r="77" spans="1:19" ht="18" customHeight="1" x14ac:dyDescent="0.3">
      <c r="A77" s="35"/>
      <c r="B77" s="35"/>
      <c r="C77" s="36"/>
      <c r="D77" s="37" t="s">
        <v>333</v>
      </c>
      <c r="E77" s="189" t="s">
        <v>334</v>
      </c>
      <c r="F77" s="189"/>
      <c r="G77" s="38">
        <v>417000000</v>
      </c>
      <c r="H77" s="38">
        <v>417000000</v>
      </c>
      <c r="I77" s="190">
        <v>0</v>
      </c>
      <c r="J77" s="190"/>
      <c r="K77" s="190"/>
      <c r="L77" s="190"/>
      <c r="M77" s="190"/>
      <c r="N77" s="190">
        <v>0</v>
      </c>
      <c r="O77" s="190"/>
      <c r="P77" s="38">
        <v>0</v>
      </c>
      <c r="Q77" s="191">
        <v>0</v>
      </c>
      <c r="R77" s="191"/>
      <c r="S77" s="191"/>
    </row>
    <row r="78" spans="1:19" ht="18" customHeight="1" x14ac:dyDescent="0.3">
      <c r="A78" s="35"/>
      <c r="B78" s="35"/>
      <c r="C78" s="33" t="s">
        <v>360</v>
      </c>
      <c r="D78" s="35"/>
      <c r="E78" s="195" t="s">
        <v>361</v>
      </c>
      <c r="F78" s="195"/>
      <c r="G78" s="32">
        <v>8957935000</v>
      </c>
      <c r="H78" s="32">
        <v>8957935000</v>
      </c>
      <c r="I78" s="193">
        <v>0</v>
      </c>
      <c r="J78" s="193"/>
      <c r="K78" s="193"/>
      <c r="L78" s="193"/>
      <c r="M78" s="193"/>
      <c r="N78" s="193">
        <v>0</v>
      </c>
      <c r="O78" s="193"/>
      <c r="P78" s="32">
        <v>0</v>
      </c>
      <c r="Q78" s="194">
        <v>0</v>
      </c>
      <c r="R78" s="194"/>
      <c r="S78" s="194"/>
    </row>
    <row r="79" spans="1:19" ht="25.5" customHeight="1" x14ac:dyDescent="0.3">
      <c r="A79" s="35"/>
      <c r="B79" s="35"/>
      <c r="C79" s="36"/>
      <c r="D79" s="37" t="s">
        <v>378</v>
      </c>
      <c r="E79" s="189" t="s">
        <v>379</v>
      </c>
      <c r="F79" s="189"/>
      <c r="G79" s="38">
        <v>8737735000</v>
      </c>
      <c r="H79" s="38">
        <v>8737735000</v>
      </c>
      <c r="I79" s="190">
        <v>0</v>
      </c>
      <c r="J79" s="190"/>
      <c r="K79" s="190"/>
      <c r="L79" s="190"/>
      <c r="M79" s="190"/>
      <c r="N79" s="190">
        <v>0</v>
      </c>
      <c r="O79" s="190"/>
      <c r="P79" s="38">
        <v>0</v>
      </c>
      <c r="Q79" s="191">
        <v>0</v>
      </c>
      <c r="R79" s="191"/>
      <c r="S79" s="191"/>
    </row>
    <row r="80" spans="1:19" ht="18" customHeight="1" x14ac:dyDescent="0.3">
      <c r="A80" s="35"/>
      <c r="B80" s="35"/>
      <c r="C80" s="36"/>
      <c r="D80" s="37" t="s">
        <v>364</v>
      </c>
      <c r="E80" s="189" t="s">
        <v>365</v>
      </c>
      <c r="F80" s="189"/>
      <c r="G80" s="38">
        <v>220200000</v>
      </c>
      <c r="H80" s="38">
        <v>220200000</v>
      </c>
      <c r="I80" s="190">
        <v>0</v>
      </c>
      <c r="J80" s="190"/>
      <c r="K80" s="190"/>
      <c r="L80" s="190"/>
      <c r="M80" s="190"/>
      <c r="N80" s="190">
        <v>0</v>
      </c>
      <c r="O80" s="190"/>
      <c r="P80" s="38">
        <v>0</v>
      </c>
      <c r="Q80" s="191">
        <v>0</v>
      </c>
      <c r="R80" s="191"/>
      <c r="S80" s="191"/>
    </row>
    <row r="81" spans="1:19" ht="18" customHeight="1" x14ac:dyDescent="0.3">
      <c r="A81" s="35"/>
      <c r="B81" s="35"/>
      <c r="C81" s="33" t="s">
        <v>380</v>
      </c>
      <c r="D81" s="35"/>
      <c r="E81" s="195" t="s">
        <v>381</v>
      </c>
      <c r="F81" s="195"/>
      <c r="G81" s="32">
        <v>541329750</v>
      </c>
      <c r="H81" s="32">
        <v>541329750</v>
      </c>
      <c r="I81" s="193">
        <v>0</v>
      </c>
      <c r="J81" s="193"/>
      <c r="K81" s="193"/>
      <c r="L81" s="193"/>
      <c r="M81" s="193"/>
      <c r="N81" s="193">
        <v>0</v>
      </c>
      <c r="O81" s="193"/>
      <c r="P81" s="32">
        <v>0</v>
      </c>
      <c r="Q81" s="194">
        <v>0</v>
      </c>
      <c r="R81" s="194"/>
      <c r="S81" s="194"/>
    </row>
    <row r="82" spans="1:19" ht="18" customHeight="1" x14ac:dyDescent="0.3">
      <c r="A82" s="35"/>
      <c r="B82" s="35"/>
      <c r="C82" s="36"/>
      <c r="D82" s="37" t="s">
        <v>382</v>
      </c>
      <c r="E82" s="189" t="s">
        <v>383</v>
      </c>
      <c r="F82" s="189"/>
      <c r="G82" s="38">
        <v>541329750</v>
      </c>
      <c r="H82" s="38">
        <v>541329750</v>
      </c>
      <c r="I82" s="190">
        <v>0</v>
      </c>
      <c r="J82" s="190"/>
      <c r="K82" s="190"/>
      <c r="L82" s="190"/>
      <c r="M82" s="190"/>
      <c r="N82" s="190">
        <v>0</v>
      </c>
      <c r="O82" s="190"/>
      <c r="P82" s="38">
        <v>0</v>
      </c>
      <c r="Q82" s="191">
        <v>0</v>
      </c>
      <c r="R82" s="191"/>
      <c r="S82" s="191"/>
    </row>
    <row r="83" spans="1:19" ht="18" customHeight="1" x14ac:dyDescent="0.3">
      <c r="A83" s="31"/>
      <c r="B83" s="31"/>
      <c r="C83" s="31"/>
      <c r="D83" s="31"/>
      <c r="E83" s="192" t="s">
        <v>384</v>
      </c>
      <c r="F83" s="192"/>
      <c r="G83" s="32">
        <v>23047517570</v>
      </c>
      <c r="H83" s="32">
        <v>23047517570</v>
      </c>
      <c r="I83" s="193">
        <v>0</v>
      </c>
      <c r="J83" s="193"/>
      <c r="K83" s="193"/>
      <c r="L83" s="193"/>
      <c r="M83" s="193"/>
      <c r="N83" s="193">
        <v>0</v>
      </c>
      <c r="O83" s="193"/>
      <c r="P83" s="32">
        <v>0</v>
      </c>
      <c r="Q83" s="194">
        <v>0</v>
      </c>
      <c r="R83" s="194"/>
      <c r="S83" s="194"/>
    </row>
    <row r="84" spans="1:19" ht="0.75" customHeight="1" x14ac:dyDescent="0.3"/>
  </sheetData>
  <mergeCells count="327">
    <mergeCell ref="A3:A4"/>
    <mergeCell ref="B3:B4"/>
    <mergeCell ref="C3:C4"/>
    <mergeCell ref="D3:D4"/>
    <mergeCell ref="E3:F4"/>
    <mergeCell ref="G3:G4"/>
    <mergeCell ref="E6:F6"/>
    <mergeCell ref="I6:M6"/>
    <mergeCell ref="N6:O6"/>
    <mergeCell ref="Q6:S6"/>
    <mergeCell ref="E7:F7"/>
    <mergeCell ref="I7:M7"/>
    <mergeCell ref="N7:O7"/>
    <mergeCell ref="Q7:S7"/>
    <mergeCell ref="H3:O3"/>
    <mergeCell ref="P3:P4"/>
    <mergeCell ref="Q3:S4"/>
    <mergeCell ref="I4:M4"/>
    <mergeCell ref="N4:O4"/>
    <mergeCell ref="E5:F5"/>
    <mergeCell ref="I5:M5"/>
    <mergeCell ref="N5:O5"/>
    <mergeCell ref="Q5:S5"/>
    <mergeCell ref="E10:F10"/>
    <mergeCell ref="I10:M10"/>
    <mergeCell ref="N10:O10"/>
    <mergeCell ref="Q10:S10"/>
    <mergeCell ref="E11:F11"/>
    <mergeCell ref="I11:M11"/>
    <mergeCell ref="N11:O11"/>
    <mergeCell ref="Q11:S11"/>
    <mergeCell ref="E8:F8"/>
    <mergeCell ref="I8:M8"/>
    <mergeCell ref="N8:O8"/>
    <mergeCell ref="Q8:S8"/>
    <mergeCell ref="E9:F9"/>
    <mergeCell ref="I9:M9"/>
    <mergeCell ref="N9:O9"/>
    <mergeCell ref="Q9:S9"/>
    <mergeCell ref="E14:F14"/>
    <mergeCell ref="I14:M14"/>
    <mergeCell ref="N14:O14"/>
    <mergeCell ref="Q14:S14"/>
    <mergeCell ref="E15:F15"/>
    <mergeCell ref="I15:M15"/>
    <mergeCell ref="N15:O15"/>
    <mergeCell ref="Q15:S15"/>
    <mergeCell ref="E12:F12"/>
    <mergeCell ref="I12:M12"/>
    <mergeCell ref="N12:O12"/>
    <mergeCell ref="Q12:S12"/>
    <mergeCell ref="E13:F13"/>
    <mergeCell ref="I13:M13"/>
    <mergeCell ref="N13:O13"/>
    <mergeCell ref="Q13:S13"/>
    <mergeCell ref="E18:F18"/>
    <mergeCell ref="I18:M18"/>
    <mergeCell ref="N18:O18"/>
    <mergeCell ref="Q18:S18"/>
    <mergeCell ref="E19:F19"/>
    <mergeCell ref="I19:M19"/>
    <mergeCell ref="N19:O19"/>
    <mergeCell ref="Q19:S19"/>
    <mergeCell ref="E16:F16"/>
    <mergeCell ref="I16:M16"/>
    <mergeCell ref="N16:O16"/>
    <mergeCell ref="Q16:S16"/>
    <mergeCell ref="E17:F17"/>
    <mergeCell ref="I17:M17"/>
    <mergeCell ref="N17:O17"/>
    <mergeCell ref="Q17:S17"/>
    <mergeCell ref="E22:F22"/>
    <mergeCell ref="I22:M22"/>
    <mergeCell ref="N22:O22"/>
    <mergeCell ref="Q22:S22"/>
    <mergeCell ref="E23:F23"/>
    <mergeCell ref="I23:M23"/>
    <mergeCell ref="N23:O23"/>
    <mergeCell ref="Q23:S23"/>
    <mergeCell ref="E20:F20"/>
    <mergeCell ref="I20:M20"/>
    <mergeCell ref="N20:O20"/>
    <mergeCell ref="Q20:S20"/>
    <mergeCell ref="E21:F21"/>
    <mergeCell ref="I21:M21"/>
    <mergeCell ref="N21:O21"/>
    <mergeCell ref="Q21:S21"/>
    <mergeCell ref="E26:F26"/>
    <mergeCell ref="I26:M26"/>
    <mergeCell ref="N26:O26"/>
    <mergeCell ref="Q26:S26"/>
    <mergeCell ref="E27:F27"/>
    <mergeCell ref="I27:M27"/>
    <mergeCell ref="N27:O27"/>
    <mergeCell ref="Q27:S27"/>
    <mergeCell ref="E24:F24"/>
    <mergeCell ref="I24:M24"/>
    <mergeCell ref="N24:O24"/>
    <mergeCell ref="Q24:S24"/>
    <mergeCell ref="E25:F25"/>
    <mergeCell ref="I25:M25"/>
    <mergeCell ref="N25:O25"/>
    <mergeCell ref="Q25:S25"/>
    <mergeCell ref="E30:F30"/>
    <mergeCell ref="I30:M30"/>
    <mergeCell ref="N30:O30"/>
    <mergeCell ref="Q30:S30"/>
    <mergeCell ref="E31:F31"/>
    <mergeCell ref="I31:M31"/>
    <mergeCell ref="N31:O31"/>
    <mergeCell ref="Q31:S31"/>
    <mergeCell ref="E28:F28"/>
    <mergeCell ref="I28:M28"/>
    <mergeCell ref="N28:O28"/>
    <mergeCell ref="Q28:S28"/>
    <mergeCell ref="E29:F29"/>
    <mergeCell ref="I29:M29"/>
    <mergeCell ref="N29:O29"/>
    <mergeCell ref="Q29:S29"/>
    <mergeCell ref="E34:F34"/>
    <mergeCell ref="I34:M34"/>
    <mergeCell ref="N34:O34"/>
    <mergeCell ref="Q34:S34"/>
    <mergeCell ref="E35:F35"/>
    <mergeCell ref="I35:M35"/>
    <mergeCell ref="N35:O35"/>
    <mergeCell ref="Q35:S35"/>
    <mergeCell ref="E32:F32"/>
    <mergeCell ref="I32:M32"/>
    <mergeCell ref="N32:O32"/>
    <mergeCell ref="Q32:S32"/>
    <mergeCell ref="E33:F33"/>
    <mergeCell ref="I33:M33"/>
    <mergeCell ref="N33:O33"/>
    <mergeCell ref="Q33:S33"/>
    <mergeCell ref="E38:F38"/>
    <mergeCell ref="I38:M38"/>
    <mergeCell ref="N38:O38"/>
    <mergeCell ref="Q38:S38"/>
    <mergeCell ref="E39:F39"/>
    <mergeCell ref="I39:M39"/>
    <mergeCell ref="N39:O39"/>
    <mergeCell ref="Q39:S39"/>
    <mergeCell ref="E36:F36"/>
    <mergeCell ref="I36:M36"/>
    <mergeCell ref="N36:O36"/>
    <mergeCell ref="Q36:S36"/>
    <mergeCell ref="E37:F37"/>
    <mergeCell ref="I37:M37"/>
    <mergeCell ref="N37:O37"/>
    <mergeCell ref="Q37:S37"/>
    <mergeCell ref="E42:F42"/>
    <mergeCell ref="I42:M42"/>
    <mergeCell ref="N42:O42"/>
    <mergeCell ref="Q42:S42"/>
    <mergeCell ref="E43:F43"/>
    <mergeCell ref="I43:M43"/>
    <mergeCell ref="N43:O43"/>
    <mergeCell ref="Q43:S43"/>
    <mergeCell ref="E40:F40"/>
    <mergeCell ref="I40:M40"/>
    <mergeCell ref="N40:O40"/>
    <mergeCell ref="Q40:S40"/>
    <mergeCell ref="E41:F41"/>
    <mergeCell ref="I41:M41"/>
    <mergeCell ref="N41:O41"/>
    <mergeCell ref="Q41:S41"/>
    <mergeCell ref="E46:F46"/>
    <mergeCell ref="I46:M46"/>
    <mergeCell ref="N46:O46"/>
    <mergeCell ref="Q46:S46"/>
    <mergeCell ref="E47:F47"/>
    <mergeCell ref="I47:M47"/>
    <mergeCell ref="N47:O47"/>
    <mergeCell ref="Q47:S47"/>
    <mergeCell ref="E44:F44"/>
    <mergeCell ref="I44:M44"/>
    <mergeCell ref="N44:O44"/>
    <mergeCell ref="Q44:S44"/>
    <mergeCell ref="E45:F45"/>
    <mergeCell ref="I45:M45"/>
    <mergeCell ref="N45:O45"/>
    <mergeCell ref="Q45:S45"/>
    <mergeCell ref="E50:F50"/>
    <mergeCell ref="I50:M50"/>
    <mergeCell ref="N50:O50"/>
    <mergeCell ref="Q50:S50"/>
    <mergeCell ref="E51:F51"/>
    <mergeCell ref="I51:M51"/>
    <mergeCell ref="N51:O51"/>
    <mergeCell ref="Q51:S51"/>
    <mergeCell ref="E48:F48"/>
    <mergeCell ref="I48:M48"/>
    <mergeCell ref="N48:O48"/>
    <mergeCell ref="Q48:S48"/>
    <mergeCell ref="E49:F49"/>
    <mergeCell ref="I49:M49"/>
    <mergeCell ref="N49:O49"/>
    <mergeCell ref="Q49:S49"/>
    <mergeCell ref="E54:F54"/>
    <mergeCell ref="I54:M54"/>
    <mergeCell ref="N54:O54"/>
    <mergeCell ref="Q54:S54"/>
    <mergeCell ref="E55:F55"/>
    <mergeCell ref="I55:M55"/>
    <mergeCell ref="N55:O55"/>
    <mergeCell ref="Q55:S55"/>
    <mergeCell ref="E52:F52"/>
    <mergeCell ref="I52:M52"/>
    <mergeCell ref="N52:O52"/>
    <mergeCell ref="Q52:S52"/>
    <mergeCell ref="E53:F53"/>
    <mergeCell ref="I53:M53"/>
    <mergeCell ref="N53:O53"/>
    <mergeCell ref="Q53:S53"/>
    <mergeCell ref="E58:F58"/>
    <mergeCell ref="I58:M58"/>
    <mergeCell ref="N58:O58"/>
    <mergeCell ref="Q58:S58"/>
    <mergeCell ref="E59:F59"/>
    <mergeCell ref="I59:M59"/>
    <mergeCell ref="N59:O59"/>
    <mergeCell ref="Q59:S59"/>
    <mergeCell ref="E56:F56"/>
    <mergeCell ref="I56:M56"/>
    <mergeCell ref="N56:O56"/>
    <mergeCell ref="Q56:S56"/>
    <mergeCell ref="E57:F57"/>
    <mergeCell ref="I57:M57"/>
    <mergeCell ref="N57:O57"/>
    <mergeCell ref="Q57:S57"/>
    <mergeCell ref="E62:F62"/>
    <mergeCell ref="I62:M62"/>
    <mergeCell ref="N62:O62"/>
    <mergeCell ref="Q62:S62"/>
    <mergeCell ref="E63:F63"/>
    <mergeCell ref="I63:M63"/>
    <mergeCell ref="N63:O63"/>
    <mergeCell ref="Q63:S63"/>
    <mergeCell ref="E60:F60"/>
    <mergeCell ref="I60:M60"/>
    <mergeCell ref="N60:O60"/>
    <mergeCell ref="Q60:S60"/>
    <mergeCell ref="E61:F61"/>
    <mergeCell ref="I61:M61"/>
    <mergeCell ref="N61:O61"/>
    <mergeCell ref="Q61:S61"/>
    <mergeCell ref="E66:F66"/>
    <mergeCell ref="I66:M66"/>
    <mergeCell ref="N66:O66"/>
    <mergeCell ref="Q66:S66"/>
    <mergeCell ref="E67:F67"/>
    <mergeCell ref="I67:M67"/>
    <mergeCell ref="N67:O67"/>
    <mergeCell ref="Q67:S67"/>
    <mergeCell ref="E64:F64"/>
    <mergeCell ref="I64:M64"/>
    <mergeCell ref="N64:O64"/>
    <mergeCell ref="Q64:S64"/>
    <mergeCell ref="E65:F65"/>
    <mergeCell ref="I65:M65"/>
    <mergeCell ref="N65:O65"/>
    <mergeCell ref="Q65:S65"/>
    <mergeCell ref="E70:F70"/>
    <mergeCell ref="I70:M70"/>
    <mergeCell ref="N70:O70"/>
    <mergeCell ref="Q70:S70"/>
    <mergeCell ref="E71:F71"/>
    <mergeCell ref="I71:M71"/>
    <mergeCell ref="N71:O71"/>
    <mergeCell ref="Q71:S71"/>
    <mergeCell ref="E68:F68"/>
    <mergeCell ref="I68:M68"/>
    <mergeCell ref="N68:O68"/>
    <mergeCell ref="Q68:S68"/>
    <mergeCell ref="E69:F69"/>
    <mergeCell ref="I69:M69"/>
    <mergeCell ref="N69:O69"/>
    <mergeCell ref="Q69:S69"/>
    <mergeCell ref="E74:F74"/>
    <mergeCell ref="I74:M74"/>
    <mergeCell ref="N74:O74"/>
    <mergeCell ref="Q74:S74"/>
    <mergeCell ref="E75:F75"/>
    <mergeCell ref="I75:M75"/>
    <mergeCell ref="N75:O75"/>
    <mergeCell ref="Q75:S75"/>
    <mergeCell ref="E72:F72"/>
    <mergeCell ref="I72:M72"/>
    <mergeCell ref="N72:O72"/>
    <mergeCell ref="Q72:S72"/>
    <mergeCell ref="E73:F73"/>
    <mergeCell ref="I73:M73"/>
    <mergeCell ref="N73:O73"/>
    <mergeCell ref="Q73:S73"/>
    <mergeCell ref="E78:F78"/>
    <mergeCell ref="I78:M78"/>
    <mergeCell ref="N78:O78"/>
    <mergeCell ref="Q78:S78"/>
    <mergeCell ref="E79:F79"/>
    <mergeCell ref="I79:M79"/>
    <mergeCell ref="N79:O79"/>
    <mergeCell ref="Q79:S79"/>
    <mergeCell ref="E76:F76"/>
    <mergeCell ref="I76:M76"/>
    <mergeCell ref="N76:O76"/>
    <mergeCell ref="Q76:S76"/>
    <mergeCell ref="E77:F77"/>
    <mergeCell ref="I77:M77"/>
    <mergeCell ref="N77:O77"/>
    <mergeCell ref="Q77:S77"/>
    <mergeCell ref="E82:F82"/>
    <mergeCell ref="I82:M82"/>
    <mergeCell ref="N82:O82"/>
    <mergeCell ref="Q82:S82"/>
    <mergeCell ref="E83:F83"/>
    <mergeCell ref="I83:M83"/>
    <mergeCell ref="N83:O83"/>
    <mergeCell ref="Q83:S83"/>
    <mergeCell ref="E80:F80"/>
    <mergeCell ref="I80:M80"/>
    <mergeCell ref="N80:O80"/>
    <mergeCell ref="Q80:S80"/>
    <mergeCell ref="E81:F81"/>
    <mergeCell ref="I81:M81"/>
    <mergeCell ref="N81:O81"/>
    <mergeCell ref="Q81:S81"/>
  </mergeCells>
  <printOptions horizontalCentered="1"/>
  <pageMargins left="0" right="0" top="0.35433070866141736" bottom="0.35433070866141736" header="0" footer="0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EAC2EE-2C3B-40CD-B5B3-3BDDE9E7DD43}">
  <dimension ref="A1:IV32"/>
  <sheetViews>
    <sheetView workbookViewId="0">
      <selection activeCell="A3" sqref="A3:Q3"/>
    </sheetView>
  </sheetViews>
  <sheetFormatPr defaultColWidth="10" defaultRowHeight="13.2" x14ac:dyDescent="0.3"/>
  <cols>
    <col min="1" max="1" width="5.21875" style="52" customWidth="1"/>
    <col min="2" max="2" width="15.109375" style="48" customWidth="1"/>
    <col min="3" max="3" width="7.33203125" style="52" customWidth="1"/>
    <col min="4" max="4" width="8.77734375" style="52" customWidth="1"/>
    <col min="5" max="5" width="13.44140625" style="48" customWidth="1"/>
    <col min="6" max="6" width="14.6640625" style="48" customWidth="1"/>
    <col min="7" max="7" width="8.5546875" style="48" customWidth="1"/>
    <col min="8" max="8" width="11.21875" style="48" customWidth="1"/>
    <col min="9" max="9" width="13.21875" style="48" customWidth="1"/>
    <col min="10" max="10" width="12.109375" style="48" customWidth="1"/>
    <col min="11" max="11" width="10.77734375" style="48" customWidth="1"/>
    <col min="12" max="12" width="8.6640625" style="48" customWidth="1"/>
    <col min="13" max="13" width="14.77734375" style="48" customWidth="1"/>
    <col min="14" max="14" width="15.109375" style="48" customWidth="1"/>
    <col min="15" max="15" width="14.109375" style="48" customWidth="1"/>
    <col min="16" max="16" width="12.33203125" style="48" customWidth="1"/>
    <col min="17" max="17" width="14.21875" style="48" customWidth="1"/>
    <col min="18" max="18" width="13.77734375" style="48" customWidth="1"/>
    <col min="19" max="19" width="21.88671875" style="48" customWidth="1"/>
    <col min="20" max="20" width="10" style="48"/>
    <col min="21" max="21" width="38.44140625" style="48" customWidth="1"/>
    <col min="22" max="256" width="10" style="48"/>
    <col min="257" max="257" width="5.21875" style="48" customWidth="1"/>
    <col min="258" max="258" width="15.109375" style="48" customWidth="1"/>
    <col min="259" max="259" width="8.44140625" style="48" customWidth="1"/>
    <col min="260" max="260" width="8.77734375" style="48" customWidth="1"/>
    <col min="261" max="261" width="13.44140625" style="48" customWidth="1"/>
    <col min="262" max="262" width="14.6640625" style="48" customWidth="1"/>
    <col min="263" max="263" width="8.5546875" style="48" customWidth="1"/>
    <col min="264" max="264" width="13.44140625" style="48" customWidth="1"/>
    <col min="265" max="265" width="13.21875" style="48" customWidth="1"/>
    <col min="266" max="266" width="12.109375" style="48" customWidth="1"/>
    <col min="267" max="267" width="12.44140625" style="48" customWidth="1"/>
    <col min="268" max="268" width="10.109375" style="48" customWidth="1"/>
    <col min="269" max="269" width="16.88671875" style="48" customWidth="1"/>
    <col min="270" max="270" width="14.44140625" style="48" customWidth="1"/>
    <col min="271" max="271" width="14.109375" style="48" customWidth="1"/>
    <col min="272" max="272" width="13" style="48" customWidth="1"/>
    <col min="273" max="273" width="15.33203125" style="48" customWidth="1"/>
    <col min="274" max="274" width="13.5546875" style="48" customWidth="1"/>
    <col min="275" max="275" width="21.88671875" style="48" customWidth="1"/>
    <col min="276" max="276" width="10" style="48"/>
    <col min="277" max="277" width="38.44140625" style="48" customWidth="1"/>
    <col min="278" max="512" width="10" style="48"/>
    <col min="513" max="513" width="5.21875" style="48" customWidth="1"/>
    <col min="514" max="514" width="15.109375" style="48" customWidth="1"/>
    <col min="515" max="515" width="8.44140625" style="48" customWidth="1"/>
    <col min="516" max="516" width="8.77734375" style="48" customWidth="1"/>
    <col min="517" max="517" width="13.44140625" style="48" customWidth="1"/>
    <col min="518" max="518" width="14.6640625" style="48" customWidth="1"/>
    <col min="519" max="519" width="8.5546875" style="48" customWidth="1"/>
    <col min="520" max="520" width="13.44140625" style="48" customWidth="1"/>
    <col min="521" max="521" width="13.21875" style="48" customWidth="1"/>
    <col min="522" max="522" width="12.109375" style="48" customWidth="1"/>
    <col min="523" max="523" width="12.44140625" style="48" customWidth="1"/>
    <col min="524" max="524" width="10.109375" style="48" customWidth="1"/>
    <col min="525" max="525" width="16.88671875" style="48" customWidth="1"/>
    <col min="526" max="526" width="14.44140625" style="48" customWidth="1"/>
    <col min="527" max="527" width="14.109375" style="48" customWidth="1"/>
    <col min="528" max="528" width="13" style="48" customWidth="1"/>
    <col min="529" max="529" width="15.33203125" style="48" customWidth="1"/>
    <col min="530" max="530" width="13.5546875" style="48" customWidth="1"/>
    <col min="531" max="531" width="21.88671875" style="48" customWidth="1"/>
    <col min="532" max="532" width="10" style="48"/>
    <col min="533" max="533" width="38.44140625" style="48" customWidth="1"/>
    <col min="534" max="768" width="10" style="48"/>
    <col min="769" max="769" width="5.21875" style="48" customWidth="1"/>
    <col min="770" max="770" width="15.109375" style="48" customWidth="1"/>
    <col min="771" max="771" width="8.44140625" style="48" customWidth="1"/>
    <col min="772" max="772" width="8.77734375" style="48" customWidth="1"/>
    <col min="773" max="773" width="13.44140625" style="48" customWidth="1"/>
    <col min="774" max="774" width="14.6640625" style="48" customWidth="1"/>
    <col min="775" max="775" width="8.5546875" style="48" customWidth="1"/>
    <col min="776" max="776" width="13.44140625" style="48" customWidth="1"/>
    <col min="777" max="777" width="13.21875" style="48" customWidth="1"/>
    <col min="778" max="778" width="12.109375" style="48" customWidth="1"/>
    <col min="779" max="779" width="12.44140625" style="48" customWidth="1"/>
    <col min="780" max="780" width="10.109375" style="48" customWidth="1"/>
    <col min="781" max="781" width="16.88671875" style="48" customWidth="1"/>
    <col min="782" max="782" width="14.44140625" style="48" customWidth="1"/>
    <col min="783" max="783" width="14.109375" style="48" customWidth="1"/>
    <col min="784" max="784" width="13" style="48" customWidth="1"/>
    <col min="785" max="785" width="15.33203125" style="48" customWidth="1"/>
    <col min="786" max="786" width="13.5546875" style="48" customWidth="1"/>
    <col min="787" max="787" width="21.88671875" style="48" customWidth="1"/>
    <col min="788" max="788" width="10" style="48"/>
    <col min="789" max="789" width="38.44140625" style="48" customWidth="1"/>
    <col min="790" max="1024" width="10" style="48"/>
    <col min="1025" max="1025" width="5.21875" style="48" customWidth="1"/>
    <col min="1026" max="1026" width="15.109375" style="48" customWidth="1"/>
    <col min="1027" max="1027" width="8.44140625" style="48" customWidth="1"/>
    <col min="1028" max="1028" width="8.77734375" style="48" customWidth="1"/>
    <col min="1029" max="1029" width="13.44140625" style="48" customWidth="1"/>
    <col min="1030" max="1030" width="14.6640625" style="48" customWidth="1"/>
    <col min="1031" max="1031" width="8.5546875" style="48" customWidth="1"/>
    <col min="1032" max="1032" width="13.44140625" style="48" customWidth="1"/>
    <col min="1033" max="1033" width="13.21875" style="48" customWidth="1"/>
    <col min="1034" max="1034" width="12.109375" style="48" customWidth="1"/>
    <col min="1035" max="1035" width="12.44140625" style="48" customWidth="1"/>
    <col min="1036" max="1036" width="10.109375" style="48" customWidth="1"/>
    <col min="1037" max="1037" width="16.88671875" style="48" customWidth="1"/>
    <col min="1038" max="1038" width="14.44140625" style="48" customWidth="1"/>
    <col min="1039" max="1039" width="14.109375" style="48" customWidth="1"/>
    <col min="1040" max="1040" width="13" style="48" customWidth="1"/>
    <col min="1041" max="1041" width="15.33203125" style="48" customWidth="1"/>
    <col min="1042" max="1042" width="13.5546875" style="48" customWidth="1"/>
    <col min="1043" max="1043" width="21.88671875" style="48" customWidth="1"/>
    <col min="1044" max="1044" width="10" style="48"/>
    <col min="1045" max="1045" width="38.44140625" style="48" customWidth="1"/>
    <col min="1046" max="1280" width="10" style="48"/>
    <col min="1281" max="1281" width="5.21875" style="48" customWidth="1"/>
    <col min="1282" max="1282" width="15.109375" style="48" customWidth="1"/>
    <col min="1283" max="1283" width="8.44140625" style="48" customWidth="1"/>
    <col min="1284" max="1284" width="8.77734375" style="48" customWidth="1"/>
    <col min="1285" max="1285" width="13.44140625" style="48" customWidth="1"/>
    <col min="1286" max="1286" width="14.6640625" style="48" customWidth="1"/>
    <col min="1287" max="1287" width="8.5546875" style="48" customWidth="1"/>
    <col min="1288" max="1288" width="13.44140625" style="48" customWidth="1"/>
    <col min="1289" max="1289" width="13.21875" style="48" customWidth="1"/>
    <col min="1290" max="1290" width="12.109375" style="48" customWidth="1"/>
    <col min="1291" max="1291" width="12.44140625" style="48" customWidth="1"/>
    <col min="1292" max="1292" width="10.109375" style="48" customWidth="1"/>
    <col min="1293" max="1293" width="16.88671875" style="48" customWidth="1"/>
    <col min="1294" max="1294" width="14.44140625" style="48" customWidth="1"/>
    <col min="1295" max="1295" width="14.109375" style="48" customWidth="1"/>
    <col min="1296" max="1296" width="13" style="48" customWidth="1"/>
    <col min="1297" max="1297" width="15.33203125" style="48" customWidth="1"/>
    <col min="1298" max="1298" width="13.5546875" style="48" customWidth="1"/>
    <col min="1299" max="1299" width="21.88671875" style="48" customWidth="1"/>
    <col min="1300" max="1300" width="10" style="48"/>
    <col min="1301" max="1301" width="38.44140625" style="48" customWidth="1"/>
    <col min="1302" max="1536" width="10" style="48"/>
    <col min="1537" max="1537" width="5.21875" style="48" customWidth="1"/>
    <col min="1538" max="1538" width="15.109375" style="48" customWidth="1"/>
    <col min="1539" max="1539" width="8.44140625" style="48" customWidth="1"/>
    <col min="1540" max="1540" width="8.77734375" style="48" customWidth="1"/>
    <col min="1541" max="1541" width="13.44140625" style="48" customWidth="1"/>
    <col min="1542" max="1542" width="14.6640625" style="48" customWidth="1"/>
    <col min="1543" max="1543" width="8.5546875" style="48" customWidth="1"/>
    <col min="1544" max="1544" width="13.44140625" style="48" customWidth="1"/>
    <col min="1545" max="1545" width="13.21875" style="48" customWidth="1"/>
    <col min="1546" max="1546" width="12.109375" style="48" customWidth="1"/>
    <col min="1547" max="1547" width="12.44140625" style="48" customWidth="1"/>
    <col min="1548" max="1548" width="10.109375" style="48" customWidth="1"/>
    <col min="1549" max="1549" width="16.88671875" style="48" customWidth="1"/>
    <col min="1550" max="1550" width="14.44140625" style="48" customWidth="1"/>
    <col min="1551" max="1551" width="14.109375" style="48" customWidth="1"/>
    <col min="1552" max="1552" width="13" style="48" customWidth="1"/>
    <col min="1553" max="1553" width="15.33203125" style="48" customWidth="1"/>
    <col min="1554" max="1554" width="13.5546875" style="48" customWidth="1"/>
    <col min="1555" max="1555" width="21.88671875" style="48" customWidth="1"/>
    <col min="1556" max="1556" width="10" style="48"/>
    <col min="1557" max="1557" width="38.44140625" style="48" customWidth="1"/>
    <col min="1558" max="1792" width="10" style="48"/>
    <col min="1793" max="1793" width="5.21875" style="48" customWidth="1"/>
    <col min="1794" max="1794" width="15.109375" style="48" customWidth="1"/>
    <col min="1795" max="1795" width="8.44140625" style="48" customWidth="1"/>
    <col min="1796" max="1796" width="8.77734375" style="48" customWidth="1"/>
    <col min="1797" max="1797" width="13.44140625" style="48" customWidth="1"/>
    <col min="1798" max="1798" width="14.6640625" style="48" customWidth="1"/>
    <col min="1799" max="1799" width="8.5546875" style="48" customWidth="1"/>
    <col min="1800" max="1800" width="13.44140625" style="48" customWidth="1"/>
    <col min="1801" max="1801" width="13.21875" style="48" customWidth="1"/>
    <col min="1802" max="1802" width="12.109375" style="48" customWidth="1"/>
    <col min="1803" max="1803" width="12.44140625" style="48" customWidth="1"/>
    <col min="1804" max="1804" width="10.109375" style="48" customWidth="1"/>
    <col min="1805" max="1805" width="16.88671875" style="48" customWidth="1"/>
    <col min="1806" max="1806" width="14.44140625" style="48" customWidth="1"/>
    <col min="1807" max="1807" width="14.109375" style="48" customWidth="1"/>
    <col min="1808" max="1808" width="13" style="48" customWidth="1"/>
    <col min="1809" max="1809" width="15.33203125" style="48" customWidth="1"/>
    <col min="1810" max="1810" width="13.5546875" style="48" customWidth="1"/>
    <col min="1811" max="1811" width="21.88671875" style="48" customWidth="1"/>
    <col min="1812" max="1812" width="10" style="48"/>
    <col min="1813" max="1813" width="38.44140625" style="48" customWidth="1"/>
    <col min="1814" max="2048" width="10" style="48"/>
    <col min="2049" max="2049" width="5.21875" style="48" customWidth="1"/>
    <col min="2050" max="2050" width="15.109375" style="48" customWidth="1"/>
    <col min="2051" max="2051" width="8.44140625" style="48" customWidth="1"/>
    <col min="2052" max="2052" width="8.77734375" style="48" customWidth="1"/>
    <col min="2053" max="2053" width="13.44140625" style="48" customWidth="1"/>
    <col min="2054" max="2054" width="14.6640625" style="48" customWidth="1"/>
    <col min="2055" max="2055" width="8.5546875" style="48" customWidth="1"/>
    <col min="2056" max="2056" width="13.44140625" style="48" customWidth="1"/>
    <col min="2057" max="2057" width="13.21875" style="48" customWidth="1"/>
    <col min="2058" max="2058" width="12.109375" style="48" customWidth="1"/>
    <col min="2059" max="2059" width="12.44140625" style="48" customWidth="1"/>
    <col min="2060" max="2060" width="10.109375" style="48" customWidth="1"/>
    <col min="2061" max="2061" width="16.88671875" style="48" customWidth="1"/>
    <col min="2062" max="2062" width="14.44140625" style="48" customWidth="1"/>
    <col min="2063" max="2063" width="14.109375" style="48" customWidth="1"/>
    <col min="2064" max="2064" width="13" style="48" customWidth="1"/>
    <col min="2065" max="2065" width="15.33203125" style="48" customWidth="1"/>
    <col min="2066" max="2066" width="13.5546875" style="48" customWidth="1"/>
    <col min="2067" max="2067" width="21.88671875" style="48" customWidth="1"/>
    <col min="2068" max="2068" width="10" style="48"/>
    <col min="2069" max="2069" width="38.44140625" style="48" customWidth="1"/>
    <col min="2070" max="2304" width="10" style="48"/>
    <col min="2305" max="2305" width="5.21875" style="48" customWidth="1"/>
    <col min="2306" max="2306" width="15.109375" style="48" customWidth="1"/>
    <col min="2307" max="2307" width="8.44140625" style="48" customWidth="1"/>
    <col min="2308" max="2308" width="8.77734375" style="48" customWidth="1"/>
    <col min="2309" max="2309" width="13.44140625" style="48" customWidth="1"/>
    <col min="2310" max="2310" width="14.6640625" style="48" customWidth="1"/>
    <col min="2311" max="2311" width="8.5546875" style="48" customWidth="1"/>
    <col min="2312" max="2312" width="13.44140625" style="48" customWidth="1"/>
    <col min="2313" max="2313" width="13.21875" style="48" customWidth="1"/>
    <col min="2314" max="2314" width="12.109375" style="48" customWidth="1"/>
    <col min="2315" max="2315" width="12.44140625" style="48" customWidth="1"/>
    <col min="2316" max="2316" width="10.109375" style="48" customWidth="1"/>
    <col min="2317" max="2317" width="16.88671875" style="48" customWidth="1"/>
    <col min="2318" max="2318" width="14.44140625" style="48" customWidth="1"/>
    <col min="2319" max="2319" width="14.109375" style="48" customWidth="1"/>
    <col min="2320" max="2320" width="13" style="48" customWidth="1"/>
    <col min="2321" max="2321" width="15.33203125" style="48" customWidth="1"/>
    <col min="2322" max="2322" width="13.5546875" style="48" customWidth="1"/>
    <col min="2323" max="2323" width="21.88671875" style="48" customWidth="1"/>
    <col min="2324" max="2324" width="10" style="48"/>
    <col min="2325" max="2325" width="38.44140625" style="48" customWidth="1"/>
    <col min="2326" max="2560" width="10" style="48"/>
    <col min="2561" max="2561" width="5.21875" style="48" customWidth="1"/>
    <col min="2562" max="2562" width="15.109375" style="48" customWidth="1"/>
    <col min="2563" max="2563" width="8.44140625" style="48" customWidth="1"/>
    <col min="2564" max="2564" width="8.77734375" style="48" customWidth="1"/>
    <col min="2565" max="2565" width="13.44140625" style="48" customWidth="1"/>
    <col min="2566" max="2566" width="14.6640625" style="48" customWidth="1"/>
    <col min="2567" max="2567" width="8.5546875" style="48" customWidth="1"/>
    <col min="2568" max="2568" width="13.44140625" style="48" customWidth="1"/>
    <col min="2569" max="2569" width="13.21875" style="48" customWidth="1"/>
    <col min="2570" max="2570" width="12.109375" style="48" customWidth="1"/>
    <col min="2571" max="2571" width="12.44140625" style="48" customWidth="1"/>
    <col min="2572" max="2572" width="10.109375" style="48" customWidth="1"/>
    <col min="2573" max="2573" width="16.88671875" style="48" customWidth="1"/>
    <col min="2574" max="2574" width="14.44140625" style="48" customWidth="1"/>
    <col min="2575" max="2575" width="14.109375" style="48" customWidth="1"/>
    <col min="2576" max="2576" width="13" style="48" customWidth="1"/>
    <col min="2577" max="2577" width="15.33203125" style="48" customWidth="1"/>
    <col min="2578" max="2578" width="13.5546875" style="48" customWidth="1"/>
    <col min="2579" max="2579" width="21.88671875" style="48" customWidth="1"/>
    <col min="2580" max="2580" width="10" style="48"/>
    <col min="2581" max="2581" width="38.44140625" style="48" customWidth="1"/>
    <col min="2582" max="2816" width="10" style="48"/>
    <col min="2817" max="2817" width="5.21875" style="48" customWidth="1"/>
    <col min="2818" max="2818" width="15.109375" style="48" customWidth="1"/>
    <col min="2819" max="2819" width="8.44140625" style="48" customWidth="1"/>
    <col min="2820" max="2820" width="8.77734375" style="48" customWidth="1"/>
    <col min="2821" max="2821" width="13.44140625" style="48" customWidth="1"/>
    <col min="2822" max="2822" width="14.6640625" style="48" customWidth="1"/>
    <col min="2823" max="2823" width="8.5546875" style="48" customWidth="1"/>
    <col min="2824" max="2824" width="13.44140625" style="48" customWidth="1"/>
    <col min="2825" max="2825" width="13.21875" style="48" customWidth="1"/>
    <col min="2826" max="2826" width="12.109375" style="48" customWidth="1"/>
    <col min="2827" max="2827" width="12.44140625" style="48" customWidth="1"/>
    <col min="2828" max="2828" width="10.109375" style="48" customWidth="1"/>
    <col min="2829" max="2829" width="16.88671875" style="48" customWidth="1"/>
    <col min="2830" max="2830" width="14.44140625" style="48" customWidth="1"/>
    <col min="2831" max="2831" width="14.109375" style="48" customWidth="1"/>
    <col min="2832" max="2832" width="13" style="48" customWidth="1"/>
    <col min="2833" max="2833" width="15.33203125" style="48" customWidth="1"/>
    <col min="2834" max="2834" width="13.5546875" style="48" customWidth="1"/>
    <col min="2835" max="2835" width="21.88671875" style="48" customWidth="1"/>
    <col min="2836" max="2836" width="10" style="48"/>
    <col min="2837" max="2837" width="38.44140625" style="48" customWidth="1"/>
    <col min="2838" max="3072" width="10" style="48"/>
    <col min="3073" max="3073" width="5.21875" style="48" customWidth="1"/>
    <col min="3074" max="3074" width="15.109375" style="48" customWidth="1"/>
    <col min="3075" max="3075" width="8.44140625" style="48" customWidth="1"/>
    <col min="3076" max="3076" width="8.77734375" style="48" customWidth="1"/>
    <col min="3077" max="3077" width="13.44140625" style="48" customWidth="1"/>
    <col min="3078" max="3078" width="14.6640625" style="48" customWidth="1"/>
    <col min="3079" max="3079" width="8.5546875" style="48" customWidth="1"/>
    <col min="3080" max="3080" width="13.44140625" style="48" customWidth="1"/>
    <col min="3081" max="3081" width="13.21875" style="48" customWidth="1"/>
    <col min="3082" max="3082" width="12.109375" style="48" customWidth="1"/>
    <col min="3083" max="3083" width="12.44140625" style="48" customWidth="1"/>
    <col min="3084" max="3084" width="10.109375" style="48" customWidth="1"/>
    <col min="3085" max="3085" width="16.88671875" style="48" customWidth="1"/>
    <col min="3086" max="3086" width="14.44140625" style="48" customWidth="1"/>
    <col min="3087" max="3087" width="14.109375" style="48" customWidth="1"/>
    <col min="3088" max="3088" width="13" style="48" customWidth="1"/>
    <col min="3089" max="3089" width="15.33203125" style="48" customWidth="1"/>
    <col min="3090" max="3090" width="13.5546875" style="48" customWidth="1"/>
    <col min="3091" max="3091" width="21.88671875" style="48" customWidth="1"/>
    <col min="3092" max="3092" width="10" style="48"/>
    <col min="3093" max="3093" width="38.44140625" style="48" customWidth="1"/>
    <col min="3094" max="3328" width="10" style="48"/>
    <col min="3329" max="3329" width="5.21875" style="48" customWidth="1"/>
    <col min="3330" max="3330" width="15.109375" style="48" customWidth="1"/>
    <col min="3331" max="3331" width="8.44140625" style="48" customWidth="1"/>
    <col min="3332" max="3332" width="8.77734375" style="48" customWidth="1"/>
    <col min="3333" max="3333" width="13.44140625" style="48" customWidth="1"/>
    <col min="3334" max="3334" width="14.6640625" style="48" customWidth="1"/>
    <col min="3335" max="3335" width="8.5546875" style="48" customWidth="1"/>
    <col min="3336" max="3336" width="13.44140625" style="48" customWidth="1"/>
    <col min="3337" max="3337" width="13.21875" style="48" customWidth="1"/>
    <col min="3338" max="3338" width="12.109375" style="48" customWidth="1"/>
    <col min="3339" max="3339" width="12.44140625" style="48" customWidth="1"/>
    <col min="3340" max="3340" width="10.109375" style="48" customWidth="1"/>
    <col min="3341" max="3341" width="16.88671875" style="48" customWidth="1"/>
    <col min="3342" max="3342" width="14.44140625" style="48" customWidth="1"/>
    <col min="3343" max="3343" width="14.109375" style="48" customWidth="1"/>
    <col min="3344" max="3344" width="13" style="48" customWidth="1"/>
    <col min="3345" max="3345" width="15.33203125" style="48" customWidth="1"/>
    <col min="3346" max="3346" width="13.5546875" style="48" customWidth="1"/>
    <col min="3347" max="3347" width="21.88671875" style="48" customWidth="1"/>
    <col min="3348" max="3348" width="10" style="48"/>
    <col min="3349" max="3349" width="38.44140625" style="48" customWidth="1"/>
    <col min="3350" max="3584" width="10" style="48"/>
    <col min="3585" max="3585" width="5.21875" style="48" customWidth="1"/>
    <col min="3586" max="3586" width="15.109375" style="48" customWidth="1"/>
    <col min="3587" max="3587" width="8.44140625" style="48" customWidth="1"/>
    <col min="3588" max="3588" width="8.77734375" style="48" customWidth="1"/>
    <col min="3589" max="3589" width="13.44140625" style="48" customWidth="1"/>
    <col min="3590" max="3590" width="14.6640625" style="48" customWidth="1"/>
    <col min="3591" max="3591" width="8.5546875" style="48" customWidth="1"/>
    <col min="3592" max="3592" width="13.44140625" style="48" customWidth="1"/>
    <col min="3593" max="3593" width="13.21875" style="48" customWidth="1"/>
    <col min="3594" max="3594" width="12.109375" style="48" customWidth="1"/>
    <col min="3595" max="3595" width="12.44140625" style="48" customWidth="1"/>
    <col min="3596" max="3596" width="10.109375" style="48" customWidth="1"/>
    <col min="3597" max="3597" width="16.88671875" style="48" customWidth="1"/>
    <col min="3598" max="3598" width="14.44140625" style="48" customWidth="1"/>
    <col min="3599" max="3599" width="14.109375" style="48" customWidth="1"/>
    <col min="3600" max="3600" width="13" style="48" customWidth="1"/>
    <col min="3601" max="3601" width="15.33203125" style="48" customWidth="1"/>
    <col min="3602" max="3602" width="13.5546875" style="48" customWidth="1"/>
    <col min="3603" max="3603" width="21.88671875" style="48" customWidth="1"/>
    <col min="3604" max="3604" width="10" style="48"/>
    <col min="3605" max="3605" width="38.44140625" style="48" customWidth="1"/>
    <col min="3606" max="3840" width="10" style="48"/>
    <col min="3841" max="3841" width="5.21875" style="48" customWidth="1"/>
    <col min="3842" max="3842" width="15.109375" style="48" customWidth="1"/>
    <col min="3843" max="3843" width="8.44140625" style="48" customWidth="1"/>
    <col min="3844" max="3844" width="8.77734375" style="48" customWidth="1"/>
    <col min="3845" max="3845" width="13.44140625" style="48" customWidth="1"/>
    <col min="3846" max="3846" width="14.6640625" style="48" customWidth="1"/>
    <col min="3847" max="3847" width="8.5546875" style="48" customWidth="1"/>
    <col min="3848" max="3848" width="13.44140625" style="48" customWidth="1"/>
    <col min="3849" max="3849" width="13.21875" style="48" customWidth="1"/>
    <col min="3850" max="3850" width="12.109375" style="48" customWidth="1"/>
    <col min="3851" max="3851" width="12.44140625" style="48" customWidth="1"/>
    <col min="3852" max="3852" width="10.109375" style="48" customWidth="1"/>
    <col min="3853" max="3853" width="16.88671875" style="48" customWidth="1"/>
    <col min="3854" max="3854" width="14.44140625" style="48" customWidth="1"/>
    <col min="3855" max="3855" width="14.109375" style="48" customWidth="1"/>
    <col min="3856" max="3856" width="13" style="48" customWidth="1"/>
    <col min="3857" max="3857" width="15.33203125" style="48" customWidth="1"/>
    <col min="3858" max="3858" width="13.5546875" style="48" customWidth="1"/>
    <col min="3859" max="3859" width="21.88671875" style="48" customWidth="1"/>
    <col min="3860" max="3860" width="10" style="48"/>
    <col min="3861" max="3861" width="38.44140625" style="48" customWidth="1"/>
    <col min="3862" max="4096" width="10" style="48"/>
    <col min="4097" max="4097" width="5.21875" style="48" customWidth="1"/>
    <col min="4098" max="4098" width="15.109375" style="48" customWidth="1"/>
    <col min="4099" max="4099" width="8.44140625" style="48" customWidth="1"/>
    <col min="4100" max="4100" width="8.77734375" style="48" customWidth="1"/>
    <col min="4101" max="4101" width="13.44140625" style="48" customWidth="1"/>
    <col min="4102" max="4102" width="14.6640625" style="48" customWidth="1"/>
    <col min="4103" max="4103" width="8.5546875" style="48" customWidth="1"/>
    <col min="4104" max="4104" width="13.44140625" style="48" customWidth="1"/>
    <col min="4105" max="4105" width="13.21875" style="48" customWidth="1"/>
    <col min="4106" max="4106" width="12.109375" style="48" customWidth="1"/>
    <col min="4107" max="4107" width="12.44140625" style="48" customWidth="1"/>
    <col min="4108" max="4108" width="10.109375" style="48" customWidth="1"/>
    <col min="4109" max="4109" width="16.88671875" style="48" customWidth="1"/>
    <col min="4110" max="4110" width="14.44140625" style="48" customWidth="1"/>
    <col min="4111" max="4111" width="14.109375" style="48" customWidth="1"/>
    <col min="4112" max="4112" width="13" style="48" customWidth="1"/>
    <col min="4113" max="4113" width="15.33203125" style="48" customWidth="1"/>
    <col min="4114" max="4114" width="13.5546875" style="48" customWidth="1"/>
    <col min="4115" max="4115" width="21.88671875" style="48" customWidth="1"/>
    <col min="4116" max="4116" width="10" style="48"/>
    <col min="4117" max="4117" width="38.44140625" style="48" customWidth="1"/>
    <col min="4118" max="4352" width="10" style="48"/>
    <col min="4353" max="4353" width="5.21875" style="48" customWidth="1"/>
    <col min="4354" max="4354" width="15.109375" style="48" customWidth="1"/>
    <col min="4355" max="4355" width="8.44140625" style="48" customWidth="1"/>
    <col min="4356" max="4356" width="8.77734375" style="48" customWidth="1"/>
    <col min="4357" max="4357" width="13.44140625" style="48" customWidth="1"/>
    <col min="4358" max="4358" width="14.6640625" style="48" customWidth="1"/>
    <col min="4359" max="4359" width="8.5546875" style="48" customWidth="1"/>
    <col min="4360" max="4360" width="13.44140625" style="48" customWidth="1"/>
    <col min="4361" max="4361" width="13.21875" style="48" customWidth="1"/>
    <col min="4362" max="4362" width="12.109375" style="48" customWidth="1"/>
    <col min="4363" max="4363" width="12.44140625" style="48" customWidth="1"/>
    <col min="4364" max="4364" width="10.109375" style="48" customWidth="1"/>
    <col min="4365" max="4365" width="16.88671875" style="48" customWidth="1"/>
    <col min="4366" max="4366" width="14.44140625" style="48" customWidth="1"/>
    <col min="4367" max="4367" width="14.109375" style="48" customWidth="1"/>
    <col min="4368" max="4368" width="13" style="48" customWidth="1"/>
    <col min="4369" max="4369" width="15.33203125" style="48" customWidth="1"/>
    <col min="4370" max="4370" width="13.5546875" style="48" customWidth="1"/>
    <col min="4371" max="4371" width="21.88671875" style="48" customWidth="1"/>
    <col min="4372" max="4372" width="10" style="48"/>
    <col min="4373" max="4373" width="38.44140625" style="48" customWidth="1"/>
    <col min="4374" max="4608" width="10" style="48"/>
    <col min="4609" max="4609" width="5.21875" style="48" customWidth="1"/>
    <col min="4610" max="4610" width="15.109375" style="48" customWidth="1"/>
    <col min="4611" max="4611" width="8.44140625" style="48" customWidth="1"/>
    <col min="4612" max="4612" width="8.77734375" style="48" customWidth="1"/>
    <col min="4613" max="4613" width="13.44140625" style="48" customWidth="1"/>
    <col min="4614" max="4614" width="14.6640625" style="48" customWidth="1"/>
    <col min="4615" max="4615" width="8.5546875" style="48" customWidth="1"/>
    <col min="4616" max="4616" width="13.44140625" style="48" customWidth="1"/>
    <col min="4617" max="4617" width="13.21875" style="48" customWidth="1"/>
    <col min="4618" max="4618" width="12.109375" style="48" customWidth="1"/>
    <col min="4619" max="4619" width="12.44140625" style="48" customWidth="1"/>
    <col min="4620" max="4620" width="10.109375" style="48" customWidth="1"/>
    <col min="4621" max="4621" width="16.88671875" style="48" customWidth="1"/>
    <col min="4622" max="4622" width="14.44140625" style="48" customWidth="1"/>
    <col min="4623" max="4623" width="14.109375" style="48" customWidth="1"/>
    <col min="4624" max="4624" width="13" style="48" customWidth="1"/>
    <col min="4625" max="4625" width="15.33203125" style="48" customWidth="1"/>
    <col min="4626" max="4626" width="13.5546875" style="48" customWidth="1"/>
    <col min="4627" max="4627" width="21.88671875" style="48" customWidth="1"/>
    <col min="4628" max="4628" width="10" style="48"/>
    <col min="4629" max="4629" width="38.44140625" style="48" customWidth="1"/>
    <col min="4630" max="4864" width="10" style="48"/>
    <col min="4865" max="4865" width="5.21875" style="48" customWidth="1"/>
    <col min="4866" max="4866" width="15.109375" style="48" customWidth="1"/>
    <col min="4867" max="4867" width="8.44140625" style="48" customWidth="1"/>
    <col min="4868" max="4868" width="8.77734375" style="48" customWidth="1"/>
    <col min="4869" max="4869" width="13.44140625" style="48" customWidth="1"/>
    <col min="4870" max="4870" width="14.6640625" style="48" customWidth="1"/>
    <col min="4871" max="4871" width="8.5546875" style="48" customWidth="1"/>
    <col min="4872" max="4872" width="13.44140625" style="48" customWidth="1"/>
    <col min="4873" max="4873" width="13.21875" style="48" customWidth="1"/>
    <col min="4874" max="4874" width="12.109375" style="48" customWidth="1"/>
    <col min="4875" max="4875" width="12.44140625" style="48" customWidth="1"/>
    <col min="4876" max="4876" width="10.109375" style="48" customWidth="1"/>
    <col min="4877" max="4877" width="16.88671875" style="48" customWidth="1"/>
    <col min="4878" max="4878" width="14.44140625" style="48" customWidth="1"/>
    <col min="4879" max="4879" width="14.109375" style="48" customWidth="1"/>
    <col min="4880" max="4880" width="13" style="48" customWidth="1"/>
    <col min="4881" max="4881" width="15.33203125" style="48" customWidth="1"/>
    <col min="4882" max="4882" width="13.5546875" style="48" customWidth="1"/>
    <col min="4883" max="4883" width="21.88671875" style="48" customWidth="1"/>
    <col min="4884" max="4884" width="10" style="48"/>
    <col min="4885" max="4885" width="38.44140625" style="48" customWidth="1"/>
    <col min="4886" max="5120" width="10" style="48"/>
    <col min="5121" max="5121" width="5.21875" style="48" customWidth="1"/>
    <col min="5122" max="5122" width="15.109375" style="48" customWidth="1"/>
    <col min="5123" max="5123" width="8.44140625" style="48" customWidth="1"/>
    <col min="5124" max="5124" width="8.77734375" style="48" customWidth="1"/>
    <col min="5125" max="5125" width="13.44140625" style="48" customWidth="1"/>
    <col min="5126" max="5126" width="14.6640625" style="48" customWidth="1"/>
    <col min="5127" max="5127" width="8.5546875" style="48" customWidth="1"/>
    <col min="5128" max="5128" width="13.44140625" style="48" customWidth="1"/>
    <col min="5129" max="5129" width="13.21875" style="48" customWidth="1"/>
    <col min="5130" max="5130" width="12.109375" style="48" customWidth="1"/>
    <col min="5131" max="5131" width="12.44140625" style="48" customWidth="1"/>
    <col min="5132" max="5132" width="10.109375" style="48" customWidth="1"/>
    <col min="5133" max="5133" width="16.88671875" style="48" customWidth="1"/>
    <col min="5134" max="5134" width="14.44140625" style="48" customWidth="1"/>
    <col min="5135" max="5135" width="14.109375" style="48" customWidth="1"/>
    <col min="5136" max="5136" width="13" style="48" customWidth="1"/>
    <col min="5137" max="5137" width="15.33203125" style="48" customWidth="1"/>
    <col min="5138" max="5138" width="13.5546875" style="48" customWidth="1"/>
    <col min="5139" max="5139" width="21.88671875" style="48" customWidth="1"/>
    <col min="5140" max="5140" width="10" style="48"/>
    <col min="5141" max="5141" width="38.44140625" style="48" customWidth="1"/>
    <col min="5142" max="5376" width="10" style="48"/>
    <col min="5377" max="5377" width="5.21875" style="48" customWidth="1"/>
    <col min="5378" max="5378" width="15.109375" style="48" customWidth="1"/>
    <col min="5379" max="5379" width="8.44140625" style="48" customWidth="1"/>
    <col min="5380" max="5380" width="8.77734375" style="48" customWidth="1"/>
    <col min="5381" max="5381" width="13.44140625" style="48" customWidth="1"/>
    <col min="5382" max="5382" width="14.6640625" style="48" customWidth="1"/>
    <col min="5383" max="5383" width="8.5546875" style="48" customWidth="1"/>
    <col min="5384" max="5384" width="13.44140625" style="48" customWidth="1"/>
    <col min="5385" max="5385" width="13.21875" style="48" customWidth="1"/>
    <col min="5386" max="5386" width="12.109375" style="48" customWidth="1"/>
    <col min="5387" max="5387" width="12.44140625" style="48" customWidth="1"/>
    <col min="5388" max="5388" width="10.109375" style="48" customWidth="1"/>
    <col min="5389" max="5389" width="16.88671875" style="48" customWidth="1"/>
    <col min="5390" max="5390" width="14.44140625" style="48" customWidth="1"/>
    <col min="5391" max="5391" width="14.109375" style="48" customWidth="1"/>
    <col min="5392" max="5392" width="13" style="48" customWidth="1"/>
    <col min="5393" max="5393" width="15.33203125" style="48" customWidth="1"/>
    <col min="5394" max="5394" width="13.5546875" style="48" customWidth="1"/>
    <col min="5395" max="5395" width="21.88671875" style="48" customWidth="1"/>
    <col min="5396" max="5396" width="10" style="48"/>
    <col min="5397" max="5397" width="38.44140625" style="48" customWidth="1"/>
    <col min="5398" max="5632" width="10" style="48"/>
    <col min="5633" max="5633" width="5.21875" style="48" customWidth="1"/>
    <col min="5634" max="5634" width="15.109375" style="48" customWidth="1"/>
    <col min="5635" max="5635" width="8.44140625" style="48" customWidth="1"/>
    <col min="5636" max="5636" width="8.77734375" style="48" customWidth="1"/>
    <col min="5637" max="5637" width="13.44140625" style="48" customWidth="1"/>
    <col min="5638" max="5638" width="14.6640625" style="48" customWidth="1"/>
    <col min="5639" max="5639" width="8.5546875" style="48" customWidth="1"/>
    <col min="5640" max="5640" width="13.44140625" style="48" customWidth="1"/>
    <col min="5641" max="5641" width="13.21875" style="48" customWidth="1"/>
    <col min="5642" max="5642" width="12.109375" style="48" customWidth="1"/>
    <col min="5643" max="5643" width="12.44140625" style="48" customWidth="1"/>
    <col min="5644" max="5644" width="10.109375" style="48" customWidth="1"/>
    <col min="5645" max="5645" width="16.88671875" style="48" customWidth="1"/>
    <col min="5646" max="5646" width="14.44140625" style="48" customWidth="1"/>
    <col min="5647" max="5647" width="14.109375" style="48" customWidth="1"/>
    <col min="5648" max="5648" width="13" style="48" customWidth="1"/>
    <col min="5649" max="5649" width="15.33203125" style="48" customWidth="1"/>
    <col min="5650" max="5650" width="13.5546875" style="48" customWidth="1"/>
    <col min="5651" max="5651" width="21.88671875" style="48" customWidth="1"/>
    <col min="5652" max="5652" width="10" style="48"/>
    <col min="5653" max="5653" width="38.44140625" style="48" customWidth="1"/>
    <col min="5654" max="5888" width="10" style="48"/>
    <col min="5889" max="5889" width="5.21875" style="48" customWidth="1"/>
    <col min="5890" max="5890" width="15.109375" style="48" customWidth="1"/>
    <col min="5891" max="5891" width="8.44140625" style="48" customWidth="1"/>
    <col min="5892" max="5892" width="8.77734375" style="48" customWidth="1"/>
    <col min="5893" max="5893" width="13.44140625" style="48" customWidth="1"/>
    <col min="5894" max="5894" width="14.6640625" style="48" customWidth="1"/>
    <col min="5895" max="5895" width="8.5546875" style="48" customWidth="1"/>
    <col min="5896" max="5896" width="13.44140625" style="48" customWidth="1"/>
    <col min="5897" max="5897" width="13.21875" style="48" customWidth="1"/>
    <col min="5898" max="5898" width="12.109375" style="48" customWidth="1"/>
    <col min="5899" max="5899" width="12.44140625" style="48" customWidth="1"/>
    <col min="5900" max="5900" width="10.109375" style="48" customWidth="1"/>
    <col min="5901" max="5901" width="16.88671875" style="48" customWidth="1"/>
    <col min="5902" max="5902" width="14.44140625" style="48" customWidth="1"/>
    <col min="5903" max="5903" width="14.109375" style="48" customWidth="1"/>
    <col min="5904" max="5904" width="13" style="48" customWidth="1"/>
    <col min="5905" max="5905" width="15.33203125" style="48" customWidth="1"/>
    <col min="5906" max="5906" width="13.5546875" style="48" customWidth="1"/>
    <col min="5907" max="5907" width="21.88671875" style="48" customWidth="1"/>
    <col min="5908" max="5908" width="10" style="48"/>
    <col min="5909" max="5909" width="38.44140625" style="48" customWidth="1"/>
    <col min="5910" max="6144" width="10" style="48"/>
    <col min="6145" max="6145" width="5.21875" style="48" customWidth="1"/>
    <col min="6146" max="6146" width="15.109375" style="48" customWidth="1"/>
    <col min="6147" max="6147" width="8.44140625" style="48" customWidth="1"/>
    <col min="6148" max="6148" width="8.77734375" style="48" customWidth="1"/>
    <col min="6149" max="6149" width="13.44140625" style="48" customWidth="1"/>
    <col min="6150" max="6150" width="14.6640625" style="48" customWidth="1"/>
    <col min="6151" max="6151" width="8.5546875" style="48" customWidth="1"/>
    <col min="6152" max="6152" width="13.44140625" style="48" customWidth="1"/>
    <col min="6153" max="6153" width="13.21875" style="48" customWidth="1"/>
    <col min="6154" max="6154" width="12.109375" style="48" customWidth="1"/>
    <col min="6155" max="6155" width="12.44140625" style="48" customWidth="1"/>
    <col min="6156" max="6156" width="10.109375" style="48" customWidth="1"/>
    <col min="6157" max="6157" width="16.88671875" style="48" customWidth="1"/>
    <col min="6158" max="6158" width="14.44140625" style="48" customWidth="1"/>
    <col min="6159" max="6159" width="14.109375" style="48" customWidth="1"/>
    <col min="6160" max="6160" width="13" style="48" customWidth="1"/>
    <col min="6161" max="6161" width="15.33203125" style="48" customWidth="1"/>
    <col min="6162" max="6162" width="13.5546875" style="48" customWidth="1"/>
    <col min="6163" max="6163" width="21.88671875" style="48" customWidth="1"/>
    <col min="6164" max="6164" width="10" style="48"/>
    <col min="6165" max="6165" width="38.44140625" style="48" customWidth="1"/>
    <col min="6166" max="6400" width="10" style="48"/>
    <col min="6401" max="6401" width="5.21875" style="48" customWidth="1"/>
    <col min="6402" max="6402" width="15.109375" style="48" customWidth="1"/>
    <col min="6403" max="6403" width="8.44140625" style="48" customWidth="1"/>
    <col min="6404" max="6404" width="8.77734375" style="48" customWidth="1"/>
    <col min="6405" max="6405" width="13.44140625" style="48" customWidth="1"/>
    <col min="6406" max="6406" width="14.6640625" style="48" customWidth="1"/>
    <col min="6407" max="6407" width="8.5546875" style="48" customWidth="1"/>
    <col min="6408" max="6408" width="13.44140625" style="48" customWidth="1"/>
    <col min="6409" max="6409" width="13.21875" style="48" customWidth="1"/>
    <col min="6410" max="6410" width="12.109375" style="48" customWidth="1"/>
    <col min="6411" max="6411" width="12.44140625" style="48" customWidth="1"/>
    <col min="6412" max="6412" width="10.109375" style="48" customWidth="1"/>
    <col min="6413" max="6413" width="16.88671875" style="48" customWidth="1"/>
    <col min="6414" max="6414" width="14.44140625" style="48" customWidth="1"/>
    <col min="6415" max="6415" width="14.109375" style="48" customWidth="1"/>
    <col min="6416" max="6416" width="13" style="48" customWidth="1"/>
    <col min="6417" max="6417" width="15.33203125" style="48" customWidth="1"/>
    <col min="6418" max="6418" width="13.5546875" style="48" customWidth="1"/>
    <col min="6419" max="6419" width="21.88671875" style="48" customWidth="1"/>
    <col min="6420" max="6420" width="10" style="48"/>
    <col min="6421" max="6421" width="38.44140625" style="48" customWidth="1"/>
    <col min="6422" max="6656" width="10" style="48"/>
    <col min="6657" max="6657" width="5.21875" style="48" customWidth="1"/>
    <col min="6658" max="6658" width="15.109375" style="48" customWidth="1"/>
    <col min="6659" max="6659" width="8.44140625" style="48" customWidth="1"/>
    <col min="6660" max="6660" width="8.77734375" style="48" customWidth="1"/>
    <col min="6661" max="6661" width="13.44140625" style="48" customWidth="1"/>
    <col min="6662" max="6662" width="14.6640625" style="48" customWidth="1"/>
    <col min="6663" max="6663" width="8.5546875" style="48" customWidth="1"/>
    <col min="6664" max="6664" width="13.44140625" style="48" customWidth="1"/>
    <col min="6665" max="6665" width="13.21875" style="48" customWidth="1"/>
    <col min="6666" max="6666" width="12.109375" style="48" customWidth="1"/>
    <col min="6667" max="6667" width="12.44140625" style="48" customWidth="1"/>
    <col min="6668" max="6668" width="10.109375" style="48" customWidth="1"/>
    <col min="6669" max="6669" width="16.88671875" style="48" customWidth="1"/>
    <col min="6670" max="6670" width="14.44140625" style="48" customWidth="1"/>
    <col min="6671" max="6671" width="14.109375" style="48" customWidth="1"/>
    <col min="6672" max="6672" width="13" style="48" customWidth="1"/>
    <col min="6673" max="6673" width="15.33203125" style="48" customWidth="1"/>
    <col min="6674" max="6674" width="13.5546875" style="48" customWidth="1"/>
    <col min="6675" max="6675" width="21.88671875" style="48" customWidth="1"/>
    <col min="6676" max="6676" width="10" style="48"/>
    <col min="6677" max="6677" width="38.44140625" style="48" customWidth="1"/>
    <col min="6678" max="6912" width="10" style="48"/>
    <col min="6913" max="6913" width="5.21875" style="48" customWidth="1"/>
    <col min="6914" max="6914" width="15.109375" style="48" customWidth="1"/>
    <col min="6915" max="6915" width="8.44140625" style="48" customWidth="1"/>
    <col min="6916" max="6916" width="8.77734375" style="48" customWidth="1"/>
    <col min="6917" max="6917" width="13.44140625" style="48" customWidth="1"/>
    <col min="6918" max="6918" width="14.6640625" style="48" customWidth="1"/>
    <col min="6919" max="6919" width="8.5546875" style="48" customWidth="1"/>
    <col min="6920" max="6920" width="13.44140625" style="48" customWidth="1"/>
    <col min="6921" max="6921" width="13.21875" style="48" customWidth="1"/>
    <col min="6922" max="6922" width="12.109375" style="48" customWidth="1"/>
    <col min="6923" max="6923" width="12.44140625" style="48" customWidth="1"/>
    <col min="6924" max="6924" width="10.109375" style="48" customWidth="1"/>
    <col min="6925" max="6925" width="16.88671875" style="48" customWidth="1"/>
    <col min="6926" max="6926" width="14.44140625" style="48" customWidth="1"/>
    <col min="6927" max="6927" width="14.109375" style="48" customWidth="1"/>
    <col min="6928" max="6928" width="13" style="48" customWidth="1"/>
    <col min="6929" max="6929" width="15.33203125" style="48" customWidth="1"/>
    <col min="6930" max="6930" width="13.5546875" style="48" customWidth="1"/>
    <col min="6931" max="6931" width="21.88671875" style="48" customWidth="1"/>
    <col min="6932" max="6932" width="10" style="48"/>
    <col min="6933" max="6933" width="38.44140625" style="48" customWidth="1"/>
    <col min="6934" max="7168" width="10" style="48"/>
    <col min="7169" max="7169" width="5.21875" style="48" customWidth="1"/>
    <col min="7170" max="7170" width="15.109375" style="48" customWidth="1"/>
    <col min="7171" max="7171" width="8.44140625" style="48" customWidth="1"/>
    <col min="7172" max="7172" width="8.77734375" style="48" customWidth="1"/>
    <col min="7173" max="7173" width="13.44140625" style="48" customWidth="1"/>
    <col min="7174" max="7174" width="14.6640625" style="48" customWidth="1"/>
    <col min="7175" max="7175" width="8.5546875" style="48" customWidth="1"/>
    <col min="7176" max="7176" width="13.44140625" style="48" customWidth="1"/>
    <col min="7177" max="7177" width="13.21875" style="48" customWidth="1"/>
    <col min="7178" max="7178" width="12.109375" style="48" customWidth="1"/>
    <col min="7179" max="7179" width="12.44140625" style="48" customWidth="1"/>
    <col min="7180" max="7180" width="10.109375" style="48" customWidth="1"/>
    <col min="7181" max="7181" width="16.88671875" style="48" customWidth="1"/>
    <col min="7182" max="7182" width="14.44140625" style="48" customWidth="1"/>
    <col min="7183" max="7183" width="14.109375" style="48" customWidth="1"/>
    <col min="7184" max="7184" width="13" style="48" customWidth="1"/>
    <col min="7185" max="7185" width="15.33203125" style="48" customWidth="1"/>
    <col min="7186" max="7186" width="13.5546875" style="48" customWidth="1"/>
    <col min="7187" max="7187" width="21.88671875" style="48" customWidth="1"/>
    <col min="7188" max="7188" width="10" style="48"/>
    <col min="7189" max="7189" width="38.44140625" style="48" customWidth="1"/>
    <col min="7190" max="7424" width="10" style="48"/>
    <col min="7425" max="7425" width="5.21875" style="48" customWidth="1"/>
    <col min="7426" max="7426" width="15.109375" style="48" customWidth="1"/>
    <col min="7427" max="7427" width="8.44140625" style="48" customWidth="1"/>
    <col min="7428" max="7428" width="8.77734375" style="48" customWidth="1"/>
    <col min="7429" max="7429" width="13.44140625" style="48" customWidth="1"/>
    <col min="7430" max="7430" width="14.6640625" style="48" customWidth="1"/>
    <col min="7431" max="7431" width="8.5546875" style="48" customWidth="1"/>
    <col min="7432" max="7432" width="13.44140625" style="48" customWidth="1"/>
    <col min="7433" max="7433" width="13.21875" style="48" customWidth="1"/>
    <col min="7434" max="7434" width="12.109375" style="48" customWidth="1"/>
    <col min="7435" max="7435" width="12.44140625" style="48" customWidth="1"/>
    <col min="7436" max="7436" width="10.109375" style="48" customWidth="1"/>
    <col min="7437" max="7437" width="16.88671875" style="48" customWidth="1"/>
    <col min="7438" max="7438" width="14.44140625" style="48" customWidth="1"/>
    <col min="7439" max="7439" width="14.109375" style="48" customWidth="1"/>
    <col min="7440" max="7440" width="13" style="48" customWidth="1"/>
    <col min="7441" max="7441" width="15.33203125" style="48" customWidth="1"/>
    <col min="7442" max="7442" width="13.5546875" style="48" customWidth="1"/>
    <col min="7443" max="7443" width="21.88671875" style="48" customWidth="1"/>
    <col min="7444" max="7444" width="10" style="48"/>
    <col min="7445" max="7445" width="38.44140625" style="48" customWidth="1"/>
    <col min="7446" max="7680" width="10" style="48"/>
    <col min="7681" max="7681" width="5.21875" style="48" customWidth="1"/>
    <col min="7682" max="7682" width="15.109375" style="48" customWidth="1"/>
    <col min="7683" max="7683" width="8.44140625" style="48" customWidth="1"/>
    <col min="7684" max="7684" width="8.77734375" style="48" customWidth="1"/>
    <col min="7685" max="7685" width="13.44140625" style="48" customWidth="1"/>
    <col min="7686" max="7686" width="14.6640625" style="48" customWidth="1"/>
    <col min="7687" max="7687" width="8.5546875" style="48" customWidth="1"/>
    <col min="7688" max="7688" width="13.44140625" style="48" customWidth="1"/>
    <col min="7689" max="7689" width="13.21875" style="48" customWidth="1"/>
    <col min="7690" max="7690" width="12.109375" style="48" customWidth="1"/>
    <col min="7691" max="7691" width="12.44140625" style="48" customWidth="1"/>
    <col min="7692" max="7692" width="10.109375" style="48" customWidth="1"/>
    <col min="7693" max="7693" width="16.88671875" style="48" customWidth="1"/>
    <col min="7694" max="7694" width="14.44140625" style="48" customWidth="1"/>
    <col min="7695" max="7695" width="14.109375" style="48" customWidth="1"/>
    <col min="7696" max="7696" width="13" style="48" customWidth="1"/>
    <col min="7697" max="7697" width="15.33203125" style="48" customWidth="1"/>
    <col min="7698" max="7698" width="13.5546875" style="48" customWidth="1"/>
    <col min="7699" max="7699" width="21.88671875" style="48" customWidth="1"/>
    <col min="7700" max="7700" width="10" style="48"/>
    <col min="7701" max="7701" width="38.44140625" style="48" customWidth="1"/>
    <col min="7702" max="7936" width="10" style="48"/>
    <col min="7937" max="7937" width="5.21875" style="48" customWidth="1"/>
    <col min="7938" max="7938" width="15.109375" style="48" customWidth="1"/>
    <col min="7939" max="7939" width="8.44140625" style="48" customWidth="1"/>
    <col min="7940" max="7940" width="8.77734375" style="48" customWidth="1"/>
    <col min="7941" max="7941" width="13.44140625" style="48" customWidth="1"/>
    <col min="7942" max="7942" width="14.6640625" style="48" customWidth="1"/>
    <col min="7943" max="7943" width="8.5546875" style="48" customWidth="1"/>
    <col min="7944" max="7944" width="13.44140625" style="48" customWidth="1"/>
    <col min="7945" max="7945" width="13.21875" style="48" customWidth="1"/>
    <col min="7946" max="7946" width="12.109375" style="48" customWidth="1"/>
    <col min="7947" max="7947" width="12.44140625" style="48" customWidth="1"/>
    <col min="7948" max="7948" width="10.109375" style="48" customWidth="1"/>
    <col min="7949" max="7949" width="16.88671875" style="48" customWidth="1"/>
    <col min="7950" max="7950" width="14.44140625" style="48" customWidth="1"/>
    <col min="7951" max="7951" width="14.109375" style="48" customWidth="1"/>
    <col min="7952" max="7952" width="13" style="48" customWidth="1"/>
    <col min="7953" max="7953" width="15.33203125" style="48" customWidth="1"/>
    <col min="7954" max="7954" width="13.5546875" style="48" customWidth="1"/>
    <col min="7955" max="7955" width="21.88671875" style="48" customWidth="1"/>
    <col min="7956" max="7956" width="10" style="48"/>
    <col min="7957" max="7957" width="38.44140625" style="48" customWidth="1"/>
    <col min="7958" max="8192" width="10" style="48"/>
    <col min="8193" max="8193" width="5.21875" style="48" customWidth="1"/>
    <col min="8194" max="8194" width="15.109375" style="48" customWidth="1"/>
    <col min="8195" max="8195" width="8.44140625" style="48" customWidth="1"/>
    <col min="8196" max="8196" width="8.77734375" style="48" customWidth="1"/>
    <col min="8197" max="8197" width="13.44140625" style="48" customWidth="1"/>
    <col min="8198" max="8198" width="14.6640625" style="48" customWidth="1"/>
    <col min="8199" max="8199" width="8.5546875" style="48" customWidth="1"/>
    <col min="8200" max="8200" width="13.44140625" style="48" customWidth="1"/>
    <col min="8201" max="8201" width="13.21875" style="48" customWidth="1"/>
    <col min="8202" max="8202" width="12.109375" style="48" customWidth="1"/>
    <col min="8203" max="8203" width="12.44140625" style="48" customWidth="1"/>
    <col min="8204" max="8204" width="10.109375" style="48" customWidth="1"/>
    <col min="8205" max="8205" width="16.88671875" style="48" customWidth="1"/>
    <col min="8206" max="8206" width="14.44140625" style="48" customWidth="1"/>
    <col min="8207" max="8207" width="14.109375" style="48" customWidth="1"/>
    <col min="8208" max="8208" width="13" style="48" customWidth="1"/>
    <col min="8209" max="8209" width="15.33203125" style="48" customWidth="1"/>
    <col min="8210" max="8210" width="13.5546875" style="48" customWidth="1"/>
    <col min="8211" max="8211" width="21.88671875" style="48" customWidth="1"/>
    <col min="8212" max="8212" width="10" style="48"/>
    <col min="8213" max="8213" width="38.44140625" style="48" customWidth="1"/>
    <col min="8214" max="8448" width="10" style="48"/>
    <col min="8449" max="8449" width="5.21875" style="48" customWidth="1"/>
    <col min="8450" max="8450" width="15.109375" style="48" customWidth="1"/>
    <col min="8451" max="8451" width="8.44140625" style="48" customWidth="1"/>
    <col min="8452" max="8452" width="8.77734375" style="48" customWidth="1"/>
    <col min="8453" max="8453" width="13.44140625" style="48" customWidth="1"/>
    <col min="8454" max="8454" width="14.6640625" style="48" customWidth="1"/>
    <col min="8455" max="8455" width="8.5546875" style="48" customWidth="1"/>
    <col min="8456" max="8456" width="13.44140625" style="48" customWidth="1"/>
    <col min="8457" max="8457" width="13.21875" style="48" customWidth="1"/>
    <col min="8458" max="8458" width="12.109375" style="48" customWidth="1"/>
    <col min="8459" max="8459" width="12.44140625" style="48" customWidth="1"/>
    <col min="8460" max="8460" width="10.109375" style="48" customWidth="1"/>
    <col min="8461" max="8461" width="16.88671875" style="48" customWidth="1"/>
    <col min="8462" max="8462" width="14.44140625" style="48" customWidth="1"/>
    <col min="8463" max="8463" width="14.109375" style="48" customWidth="1"/>
    <col min="8464" max="8464" width="13" style="48" customWidth="1"/>
    <col min="8465" max="8465" width="15.33203125" style="48" customWidth="1"/>
    <col min="8466" max="8466" width="13.5546875" style="48" customWidth="1"/>
    <col min="8467" max="8467" width="21.88671875" style="48" customWidth="1"/>
    <col min="8468" max="8468" width="10" style="48"/>
    <col min="8469" max="8469" width="38.44140625" style="48" customWidth="1"/>
    <col min="8470" max="8704" width="10" style="48"/>
    <col min="8705" max="8705" width="5.21875" style="48" customWidth="1"/>
    <col min="8706" max="8706" width="15.109375" style="48" customWidth="1"/>
    <col min="8707" max="8707" width="8.44140625" style="48" customWidth="1"/>
    <col min="8708" max="8708" width="8.77734375" style="48" customWidth="1"/>
    <col min="8709" max="8709" width="13.44140625" style="48" customWidth="1"/>
    <col min="8710" max="8710" width="14.6640625" style="48" customWidth="1"/>
    <col min="8711" max="8711" width="8.5546875" style="48" customWidth="1"/>
    <col min="8712" max="8712" width="13.44140625" style="48" customWidth="1"/>
    <col min="8713" max="8713" width="13.21875" style="48" customWidth="1"/>
    <col min="8714" max="8714" width="12.109375" style="48" customWidth="1"/>
    <col min="8715" max="8715" width="12.44140625" style="48" customWidth="1"/>
    <col min="8716" max="8716" width="10.109375" style="48" customWidth="1"/>
    <col min="8717" max="8717" width="16.88671875" style="48" customWidth="1"/>
    <col min="8718" max="8718" width="14.44140625" style="48" customWidth="1"/>
    <col min="8719" max="8719" width="14.109375" style="48" customWidth="1"/>
    <col min="8720" max="8720" width="13" style="48" customWidth="1"/>
    <col min="8721" max="8721" width="15.33203125" style="48" customWidth="1"/>
    <col min="8722" max="8722" width="13.5546875" style="48" customWidth="1"/>
    <col min="8723" max="8723" width="21.88671875" style="48" customWidth="1"/>
    <col min="8724" max="8724" width="10" style="48"/>
    <col min="8725" max="8725" width="38.44140625" style="48" customWidth="1"/>
    <col min="8726" max="8960" width="10" style="48"/>
    <col min="8961" max="8961" width="5.21875" style="48" customWidth="1"/>
    <col min="8962" max="8962" width="15.109375" style="48" customWidth="1"/>
    <col min="8963" max="8963" width="8.44140625" style="48" customWidth="1"/>
    <col min="8964" max="8964" width="8.77734375" style="48" customWidth="1"/>
    <col min="8965" max="8965" width="13.44140625" style="48" customWidth="1"/>
    <col min="8966" max="8966" width="14.6640625" style="48" customWidth="1"/>
    <col min="8967" max="8967" width="8.5546875" style="48" customWidth="1"/>
    <col min="8968" max="8968" width="13.44140625" style="48" customWidth="1"/>
    <col min="8969" max="8969" width="13.21875" style="48" customWidth="1"/>
    <col min="8970" max="8970" width="12.109375" style="48" customWidth="1"/>
    <col min="8971" max="8971" width="12.44140625" style="48" customWidth="1"/>
    <col min="8972" max="8972" width="10.109375" style="48" customWidth="1"/>
    <col min="8973" max="8973" width="16.88671875" style="48" customWidth="1"/>
    <col min="8974" max="8974" width="14.44140625" style="48" customWidth="1"/>
    <col min="8975" max="8975" width="14.109375" style="48" customWidth="1"/>
    <col min="8976" max="8976" width="13" style="48" customWidth="1"/>
    <col min="8977" max="8977" width="15.33203125" style="48" customWidth="1"/>
    <col min="8978" max="8978" width="13.5546875" style="48" customWidth="1"/>
    <col min="8979" max="8979" width="21.88671875" style="48" customWidth="1"/>
    <col min="8980" max="8980" width="10" style="48"/>
    <col min="8981" max="8981" width="38.44140625" style="48" customWidth="1"/>
    <col min="8982" max="9216" width="10" style="48"/>
    <col min="9217" max="9217" width="5.21875" style="48" customWidth="1"/>
    <col min="9218" max="9218" width="15.109375" style="48" customWidth="1"/>
    <col min="9219" max="9219" width="8.44140625" style="48" customWidth="1"/>
    <col min="9220" max="9220" width="8.77734375" style="48" customWidth="1"/>
    <col min="9221" max="9221" width="13.44140625" style="48" customWidth="1"/>
    <col min="9222" max="9222" width="14.6640625" style="48" customWidth="1"/>
    <col min="9223" max="9223" width="8.5546875" style="48" customWidth="1"/>
    <col min="9224" max="9224" width="13.44140625" style="48" customWidth="1"/>
    <col min="9225" max="9225" width="13.21875" style="48" customWidth="1"/>
    <col min="9226" max="9226" width="12.109375" style="48" customWidth="1"/>
    <col min="9227" max="9227" width="12.44140625" style="48" customWidth="1"/>
    <col min="9228" max="9228" width="10.109375" style="48" customWidth="1"/>
    <col min="9229" max="9229" width="16.88671875" style="48" customWidth="1"/>
    <col min="9230" max="9230" width="14.44140625" style="48" customWidth="1"/>
    <col min="9231" max="9231" width="14.109375" style="48" customWidth="1"/>
    <col min="9232" max="9232" width="13" style="48" customWidth="1"/>
    <col min="9233" max="9233" width="15.33203125" style="48" customWidth="1"/>
    <col min="9234" max="9234" width="13.5546875" style="48" customWidth="1"/>
    <col min="9235" max="9235" width="21.88671875" style="48" customWidth="1"/>
    <col min="9236" max="9236" width="10" style="48"/>
    <col min="9237" max="9237" width="38.44140625" style="48" customWidth="1"/>
    <col min="9238" max="9472" width="10" style="48"/>
    <col min="9473" max="9473" width="5.21875" style="48" customWidth="1"/>
    <col min="9474" max="9474" width="15.109375" style="48" customWidth="1"/>
    <col min="9475" max="9475" width="8.44140625" style="48" customWidth="1"/>
    <col min="9476" max="9476" width="8.77734375" style="48" customWidth="1"/>
    <col min="9477" max="9477" width="13.44140625" style="48" customWidth="1"/>
    <col min="9478" max="9478" width="14.6640625" style="48" customWidth="1"/>
    <col min="9479" max="9479" width="8.5546875" style="48" customWidth="1"/>
    <col min="9480" max="9480" width="13.44140625" style="48" customWidth="1"/>
    <col min="9481" max="9481" width="13.21875" style="48" customWidth="1"/>
    <col min="9482" max="9482" width="12.109375" style="48" customWidth="1"/>
    <col min="9483" max="9483" width="12.44140625" style="48" customWidth="1"/>
    <col min="9484" max="9484" width="10.109375" style="48" customWidth="1"/>
    <col min="9485" max="9485" width="16.88671875" style="48" customWidth="1"/>
    <col min="9486" max="9486" width="14.44140625" style="48" customWidth="1"/>
    <col min="9487" max="9487" width="14.109375" style="48" customWidth="1"/>
    <col min="9488" max="9488" width="13" style="48" customWidth="1"/>
    <col min="9489" max="9489" width="15.33203125" style="48" customWidth="1"/>
    <col min="9490" max="9490" width="13.5546875" style="48" customWidth="1"/>
    <col min="9491" max="9491" width="21.88671875" style="48" customWidth="1"/>
    <col min="9492" max="9492" width="10" style="48"/>
    <col min="9493" max="9493" width="38.44140625" style="48" customWidth="1"/>
    <col min="9494" max="9728" width="10" style="48"/>
    <col min="9729" max="9729" width="5.21875" style="48" customWidth="1"/>
    <col min="9730" max="9730" width="15.109375" style="48" customWidth="1"/>
    <col min="9731" max="9731" width="8.44140625" style="48" customWidth="1"/>
    <col min="9732" max="9732" width="8.77734375" style="48" customWidth="1"/>
    <col min="9733" max="9733" width="13.44140625" style="48" customWidth="1"/>
    <col min="9734" max="9734" width="14.6640625" style="48" customWidth="1"/>
    <col min="9735" max="9735" width="8.5546875" style="48" customWidth="1"/>
    <col min="9736" max="9736" width="13.44140625" style="48" customWidth="1"/>
    <col min="9737" max="9737" width="13.21875" style="48" customWidth="1"/>
    <col min="9738" max="9738" width="12.109375" style="48" customWidth="1"/>
    <col min="9739" max="9739" width="12.44140625" style="48" customWidth="1"/>
    <col min="9740" max="9740" width="10.109375" style="48" customWidth="1"/>
    <col min="9741" max="9741" width="16.88671875" style="48" customWidth="1"/>
    <col min="9742" max="9742" width="14.44140625" style="48" customWidth="1"/>
    <col min="9743" max="9743" width="14.109375" style="48" customWidth="1"/>
    <col min="9744" max="9744" width="13" style="48" customWidth="1"/>
    <col min="9745" max="9745" width="15.33203125" style="48" customWidth="1"/>
    <col min="9746" max="9746" width="13.5546875" style="48" customWidth="1"/>
    <col min="9747" max="9747" width="21.88671875" style="48" customWidth="1"/>
    <col min="9748" max="9748" width="10" style="48"/>
    <col min="9749" max="9749" width="38.44140625" style="48" customWidth="1"/>
    <col min="9750" max="9984" width="10" style="48"/>
    <col min="9985" max="9985" width="5.21875" style="48" customWidth="1"/>
    <col min="9986" max="9986" width="15.109375" style="48" customWidth="1"/>
    <col min="9987" max="9987" width="8.44140625" style="48" customWidth="1"/>
    <col min="9988" max="9988" width="8.77734375" style="48" customWidth="1"/>
    <col min="9989" max="9989" width="13.44140625" style="48" customWidth="1"/>
    <col min="9990" max="9990" width="14.6640625" style="48" customWidth="1"/>
    <col min="9991" max="9991" width="8.5546875" style="48" customWidth="1"/>
    <col min="9992" max="9992" width="13.44140625" style="48" customWidth="1"/>
    <col min="9993" max="9993" width="13.21875" style="48" customWidth="1"/>
    <col min="9994" max="9994" width="12.109375" style="48" customWidth="1"/>
    <col min="9995" max="9995" width="12.44140625" style="48" customWidth="1"/>
    <col min="9996" max="9996" width="10.109375" style="48" customWidth="1"/>
    <col min="9997" max="9997" width="16.88671875" style="48" customWidth="1"/>
    <col min="9998" max="9998" width="14.44140625" style="48" customWidth="1"/>
    <col min="9999" max="9999" width="14.109375" style="48" customWidth="1"/>
    <col min="10000" max="10000" width="13" style="48" customWidth="1"/>
    <col min="10001" max="10001" width="15.33203125" style="48" customWidth="1"/>
    <col min="10002" max="10002" width="13.5546875" style="48" customWidth="1"/>
    <col min="10003" max="10003" width="21.88671875" style="48" customWidth="1"/>
    <col min="10004" max="10004" width="10" style="48"/>
    <col min="10005" max="10005" width="38.44140625" style="48" customWidth="1"/>
    <col min="10006" max="10240" width="10" style="48"/>
    <col min="10241" max="10241" width="5.21875" style="48" customWidth="1"/>
    <col min="10242" max="10242" width="15.109375" style="48" customWidth="1"/>
    <col min="10243" max="10243" width="8.44140625" style="48" customWidth="1"/>
    <col min="10244" max="10244" width="8.77734375" style="48" customWidth="1"/>
    <col min="10245" max="10245" width="13.44140625" style="48" customWidth="1"/>
    <col min="10246" max="10246" width="14.6640625" style="48" customWidth="1"/>
    <col min="10247" max="10247" width="8.5546875" style="48" customWidth="1"/>
    <col min="10248" max="10248" width="13.44140625" style="48" customWidth="1"/>
    <col min="10249" max="10249" width="13.21875" style="48" customWidth="1"/>
    <col min="10250" max="10250" width="12.109375" style="48" customWidth="1"/>
    <col min="10251" max="10251" width="12.44140625" style="48" customWidth="1"/>
    <col min="10252" max="10252" width="10.109375" style="48" customWidth="1"/>
    <col min="10253" max="10253" width="16.88671875" style="48" customWidth="1"/>
    <col min="10254" max="10254" width="14.44140625" style="48" customWidth="1"/>
    <col min="10255" max="10255" width="14.109375" style="48" customWidth="1"/>
    <col min="10256" max="10256" width="13" style="48" customWidth="1"/>
    <col min="10257" max="10257" width="15.33203125" style="48" customWidth="1"/>
    <col min="10258" max="10258" width="13.5546875" style="48" customWidth="1"/>
    <col min="10259" max="10259" width="21.88671875" style="48" customWidth="1"/>
    <col min="10260" max="10260" width="10" style="48"/>
    <col min="10261" max="10261" width="38.44140625" style="48" customWidth="1"/>
    <col min="10262" max="10496" width="10" style="48"/>
    <col min="10497" max="10497" width="5.21875" style="48" customWidth="1"/>
    <col min="10498" max="10498" width="15.109375" style="48" customWidth="1"/>
    <col min="10499" max="10499" width="8.44140625" style="48" customWidth="1"/>
    <col min="10500" max="10500" width="8.77734375" style="48" customWidth="1"/>
    <col min="10501" max="10501" width="13.44140625" style="48" customWidth="1"/>
    <col min="10502" max="10502" width="14.6640625" style="48" customWidth="1"/>
    <col min="10503" max="10503" width="8.5546875" style="48" customWidth="1"/>
    <col min="10504" max="10504" width="13.44140625" style="48" customWidth="1"/>
    <col min="10505" max="10505" width="13.21875" style="48" customWidth="1"/>
    <col min="10506" max="10506" width="12.109375" style="48" customWidth="1"/>
    <col min="10507" max="10507" width="12.44140625" style="48" customWidth="1"/>
    <col min="10508" max="10508" width="10.109375" style="48" customWidth="1"/>
    <col min="10509" max="10509" width="16.88671875" style="48" customWidth="1"/>
    <col min="10510" max="10510" width="14.44140625" style="48" customWidth="1"/>
    <col min="10511" max="10511" width="14.109375" style="48" customWidth="1"/>
    <col min="10512" max="10512" width="13" style="48" customWidth="1"/>
    <col min="10513" max="10513" width="15.33203125" style="48" customWidth="1"/>
    <col min="10514" max="10514" width="13.5546875" style="48" customWidth="1"/>
    <col min="10515" max="10515" width="21.88671875" style="48" customWidth="1"/>
    <col min="10516" max="10516" width="10" style="48"/>
    <col min="10517" max="10517" width="38.44140625" style="48" customWidth="1"/>
    <col min="10518" max="10752" width="10" style="48"/>
    <col min="10753" max="10753" width="5.21875" style="48" customWidth="1"/>
    <col min="10754" max="10754" width="15.109375" style="48" customWidth="1"/>
    <col min="10755" max="10755" width="8.44140625" style="48" customWidth="1"/>
    <col min="10756" max="10756" width="8.77734375" style="48" customWidth="1"/>
    <col min="10757" max="10757" width="13.44140625" style="48" customWidth="1"/>
    <col min="10758" max="10758" width="14.6640625" style="48" customWidth="1"/>
    <col min="10759" max="10759" width="8.5546875" style="48" customWidth="1"/>
    <col min="10760" max="10760" width="13.44140625" style="48" customWidth="1"/>
    <col min="10761" max="10761" width="13.21875" style="48" customWidth="1"/>
    <col min="10762" max="10762" width="12.109375" style="48" customWidth="1"/>
    <col min="10763" max="10763" width="12.44140625" style="48" customWidth="1"/>
    <col min="10764" max="10764" width="10.109375" style="48" customWidth="1"/>
    <col min="10765" max="10765" width="16.88671875" style="48" customWidth="1"/>
    <col min="10766" max="10766" width="14.44140625" style="48" customWidth="1"/>
    <col min="10767" max="10767" width="14.109375" style="48" customWidth="1"/>
    <col min="10768" max="10768" width="13" style="48" customWidth="1"/>
    <col min="10769" max="10769" width="15.33203125" style="48" customWidth="1"/>
    <col min="10770" max="10770" width="13.5546875" style="48" customWidth="1"/>
    <col min="10771" max="10771" width="21.88671875" style="48" customWidth="1"/>
    <col min="10772" max="10772" width="10" style="48"/>
    <col min="10773" max="10773" width="38.44140625" style="48" customWidth="1"/>
    <col min="10774" max="11008" width="10" style="48"/>
    <col min="11009" max="11009" width="5.21875" style="48" customWidth="1"/>
    <col min="11010" max="11010" width="15.109375" style="48" customWidth="1"/>
    <col min="11011" max="11011" width="8.44140625" style="48" customWidth="1"/>
    <col min="11012" max="11012" width="8.77734375" style="48" customWidth="1"/>
    <col min="11013" max="11013" width="13.44140625" style="48" customWidth="1"/>
    <col min="11014" max="11014" width="14.6640625" style="48" customWidth="1"/>
    <col min="11015" max="11015" width="8.5546875" style="48" customWidth="1"/>
    <col min="11016" max="11016" width="13.44140625" style="48" customWidth="1"/>
    <col min="11017" max="11017" width="13.21875" style="48" customWidth="1"/>
    <col min="11018" max="11018" width="12.109375" style="48" customWidth="1"/>
    <col min="11019" max="11019" width="12.44140625" style="48" customWidth="1"/>
    <col min="11020" max="11020" width="10.109375" style="48" customWidth="1"/>
    <col min="11021" max="11021" width="16.88671875" style="48" customWidth="1"/>
    <col min="11022" max="11022" width="14.44140625" style="48" customWidth="1"/>
    <col min="11023" max="11023" width="14.109375" style="48" customWidth="1"/>
    <col min="11024" max="11024" width="13" style="48" customWidth="1"/>
    <col min="11025" max="11025" width="15.33203125" style="48" customWidth="1"/>
    <col min="11026" max="11026" width="13.5546875" style="48" customWidth="1"/>
    <col min="11027" max="11027" width="21.88671875" style="48" customWidth="1"/>
    <col min="11028" max="11028" width="10" style="48"/>
    <col min="11029" max="11029" width="38.44140625" style="48" customWidth="1"/>
    <col min="11030" max="11264" width="10" style="48"/>
    <col min="11265" max="11265" width="5.21875" style="48" customWidth="1"/>
    <col min="11266" max="11266" width="15.109375" style="48" customWidth="1"/>
    <col min="11267" max="11267" width="8.44140625" style="48" customWidth="1"/>
    <col min="11268" max="11268" width="8.77734375" style="48" customWidth="1"/>
    <col min="11269" max="11269" width="13.44140625" style="48" customWidth="1"/>
    <col min="11270" max="11270" width="14.6640625" style="48" customWidth="1"/>
    <col min="11271" max="11271" width="8.5546875" style="48" customWidth="1"/>
    <col min="11272" max="11272" width="13.44140625" style="48" customWidth="1"/>
    <col min="11273" max="11273" width="13.21875" style="48" customWidth="1"/>
    <col min="11274" max="11274" width="12.109375" style="48" customWidth="1"/>
    <col min="11275" max="11275" width="12.44140625" style="48" customWidth="1"/>
    <col min="11276" max="11276" width="10.109375" style="48" customWidth="1"/>
    <col min="11277" max="11277" width="16.88671875" style="48" customWidth="1"/>
    <col min="11278" max="11278" width="14.44140625" style="48" customWidth="1"/>
    <col min="11279" max="11279" width="14.109375" style="48" customWidth="1"/>
    <col min="11280" max="11280" width="13" style="48" customWidth="1"/>
    <col min="11281" max="11281" width="15.33203125" style="48" customWidth="1"/>
    <col min="11282" max="11282" width="13.5546875" style="48" customWidth="1"/>
    <col min="11283" max="11283" width="21.88671875" style="48" customWidth="1"/>
    <col min="11284" max="11284" width="10" style="48"/>
    <col min="11285" max="11285" width="38.44140625" style="48" customWidth="1"/>
    <col min="11286" max="11520" width="10" style="48"/>
    <col min="11521" max="11521" width="5.21875" style="48" customWidth="1"/>
    <col min="11522" max="11522" width="15.109375" style="48" customWidth="1"/>
    <col min="11523" max="11523" width="8.44140625" style="48" customWidth="1"/>
    <col min="11524" max="11524" width="8.77734375" style="48" customWidth="1"/>
    <col min="11525" max="11525" width="13.44140625" style="48" customWidth="1"/>
    <col min="11526" max="11526" width="14.6640625" style="48" customWidth="1"/>
    <col min="11527" max="11527" width="8.5546875" style="48" customWidth="1"/>
    <col min="11528" max="11528" width="13.44140625" style="48" customWidth="1"/>
    <col min="11529" max="11529" width="13.21875" style="48" customWidth="1"/>
    <col min="11530" max="11530" width="12.109375" style="48" customWidth="1"/>
    <col min="11531" max="11531" width="12.44140625" style="48" customWidth="1"/>
    <col min="11532" max="11532" width="10.109375" style="48" customWidth="1"/>
    <col min="11533" max="11533" width="16.88671875" style="48" customWidth="1"/>
    <col min="11534" max="11534" width="14.44140625" style="48" customWidth="1"/>
    <col min="11535" max="11535" width="14.109375" style="48" customWidth="1"/>
    <col min="11536" max="11536" width="13" style="48" customWidth="1"/>
    <col min="11537" max="11537" width="15.33203125" style="48" customWidth="1"/>
    <col min="11538" max="11538" width="13.5546875" style="48" customWidth="1"/>
    <col min="11539" max="11539" width="21.88671875" style="48" customWidth="1"/>
    <col min="11540" max="11540" width="10" style="48"/>
    <col min="11541" max="11541" width="38.44140625" style="48" customWidth="1"/>
    <col min="11542" max="11776" width="10" style="48"/>
    <col min="11777" max="11777" width="5.21875" style="48" customWidth="1"/>
    <col min="11778" max="11778" width="15.109375" style="48" customWidth="1"/>
    <col min="11779" max="11779" width="8.44140625" style="48" customWidth="1"/>
    <col min="11780" max="11780" width="8.77734375" style="48" customWidth="1"/>
    <col min="11781" max="11781" width="13.44140625" style="48" customWidth="1"/>
    <col min="11782" max="11782" width="14.6640625" style="48" customWidth="1"/>
    <col min="11783" max="11783" width="8.5546875" style="48" customWidth="1"/>
    <col min="11784" max="11784" width="13.44140625" style="48" customWidth="1"/>
    <col min="11785" max="11785" width="13.21875" style="48" customWidth="1"/>
    <col min="11786" max="11786" width="12.109375" style="48" customWidth="1"/>
    <col min="11787" max="11787" width="12.44140625" style="48" customWidth="1"/>
    <col min="11788" max="11788" width="10.109375" style="48" customWidth="1"/>
    <col min="11789" max="11789" width="16.88671875" style="48" customWidth="1"/>
    <col min="11790" max="11790" width="14.44140625" style="48" customWidth="1"/>
    <col min="11791" max="11791" width="14.109375" style="48" customWidth="1"/>
    <col min="11792" max="11792" width="13" style="48" customWidth="1"/>
    <col min="11793" max="11793" width="15.33203125" style="48" customWidth="1"/>
    <col min="11794" max="11794" width="13.5546875" style="48" customWidth="1"/>
    <col min="11795" max="11795" width="21.88671875" style="48" customWidth="1"/>
    <col min="11796" max="11796" width="10" style="48"/>
    <col min="11797" max="11797" width="38.44140625" style="48" customWidth="1"/>
    <col min="11798" max="12032" width="10" style="48"/>
    <col min="12033" max="12033" width="5.21875" style="48" customWidth="1"/>
    <col min="12034" max="12034" width="15.109375" style="48" customWidth="1"/>
    <col min="12035" max="12035" width="8.44140625" style="48" customWidth="1"/>
    <col min="12036" max="12036" width="8.77734375" style="48" customWidth="1"/>
    <col min="12037" max="12037" width="13.44140625" style="48" customWidth="1"/>
    <col min="12038" max="12038" width="14.6640625" style="48" customWidth="1"/>
    <col min="12039" max="12039" width="8.5546875" style="48" customWidth="1"/>
    <col min="12040" max="12040" width="13.44140625" style="48" customWidth="1"/>
    <col min="12041" max="12041" width="13.21875" style="48" customWidth="1"/>
    <col min="12042" max="12042" width="12.109375" style="48" customWidth="1"/>
    <col min="12043" max="12043" width="12.44140625" style="48" customWidth="1"/>
    <col min="12044" max="12044" width="10.109375" style="48" customWidth="1"/>
    <col min="12045" max="12045" width="16.88671875" style="48" customWidth="1"/>
    <col min="12046" max="12046" width="14.44140625" style="48" customWidth="1"/>
    <col min="12047" max="12047" width="14.109375" style="48" customWidth="1"/>
    <col min="12048" max="12048" width="13" style="48" customWidth="1"/>
    <col min="12049" max="12049" width="15.33203125" style="48" customWidth="1"/>
    <col min="12050" max="12050" width="13.5546875" style="48" customWidth="1"/>
    <col min="12051" max="12051" width="21.88671875" style="48" customWidth="1"/>
    <col min="12052" max="12052" width="10" style="48"/>
    <col min="12053" max="12053" width="38.44140625" style="48" customWidth="1"/>
    <col min="12054" max="12288" width="10" style="48"/>
    <col min="12289" max="12289" width="5.21875" style="48" customWidth="1"/>
    <col min="12290" max="12290" width="15.109375" style="48" customWidth="1"/>
    <col min="12291" max="12291" width="8.44140625" style="48" customWidth="1"/>
    <col min="12292" max="12292" width="8.77734375" style="48" customWidth="1"/>
    <col min="12293" max="12293" width="13.44140625" style="48" customWidth="1"/>
    <col min="12294" max="12294" width="14.6640625" style="48" customWidth="1"/>
    <col min="12295" max="12295" width="8.5546875" style="48" customWidth="1"/>
    <col min="12296" max="12296" width="13.44140625" style="48" customWidth="1"/>
    <col min="12297" max="12297" width="13.21875" style="48" customWidth="1"/>
    <col min="12298" max="12298" width="12.109375" style="48" customWidth="1"/>
    <col min="12299" max="12299" width="12.44140625" style="48" customWidth="1"/>
    <col min="12300" max="12300" width="10.109375" style="48" customWidth="1"/>
    <col min="12301" max="12301" width="16.88671875" style="48" customWidth="1"/>
    <col min="12302" max="12302" width="14.44140625" style="48" customWidth="1"/>
    <col min="12303" max="12303" width="14.109375" style="48" customWidth="1"/>
    <col min="12304" max="12304" width="13" style="48" customWidth="1"/>
    <col min="12305" max="12305" width="15.33203125" style="48" customWidth="1"/>
    <col min="12306" max="12306" width="13.5546875" style="48" customWidth="1"/>
    <col min="12307" max="12307" width="21.88671875" style="48" customWidth="1"/>
    <col min="12308" max="12308" width="10" style="48"/>
    <col min="12309" max="12309" width="38.44140625" style="48" customWidth="1"/>
    <col min="12310" max="12544" width="10" style="48"/>
    <col min="12545" max="12545" width="5.21875" style="48" customWidth="1"/>
    <col min="12546" max="12546" width="15.109375" style="48" customWidth="1"/>
    <col min="12547" max="12547" width="8.44140625" style="48" customWidth="1"/>
    <col min="12548" max="12548" width="8.77734375" style="48" customWidth="1"/>
    <col min="12549" max="12549" width="13.44140625" style="48" customWidth="1"/>
    <col min="12550" max="12550" width="14.6640625" style="48" customWidth="1"/>
    <col min="12551" max="12551" width="8.5546875" style="48" customWidth="1"/>
    <col min="12552" max="12552" width="13.44140625" style="48" customWidth="1"/>
    <col min="12553" max="12553" width="13.21875" style="48" customWidth="1"/>
    <col min="12554" max="12554" width="12.109375" style="48" customWidth="1"/>
    <col min="12555" max="12555" width="12.44140625" style="48" customWidth="1"/>
    <col min="12556" max="12556" width="10.109375" style="48" customWidth="1"/>
    <col min="12557" max="12557" width="16.88671875" style="48" customWidth="1"/>
    <col min="12558" max="12558" width="14.44140625" style="48" customWidth="1"/>
    <col min="12559" max="12559" width="14.109375" style="48" customWidth="1"/>
    <col min="12560" max="12560" width="13" style="48" customWidth="1"/>
    <col min="12561" max="12561" width="15.33203125" style="48" customWidth="1"/>
    <col min="12562" max="12562" width="13.5546875" style="48" customWidth="1"/>
    <col min="12563" max="12563" width="21.88671875" style="48" customWidth="1"/>
    <col min="12564" max="12564" width="10" style="48"/>
    <col min="12565" max="12565" width="38.44140625" style="48" customWidth="1"/>
    <col min="12566" max="12800" width="10" style="48"/>
    <col min="12801" max="12801" width="5.21875" style="48" customWidth="1"/>
    <col min="12802" max="12802" width="15.109375" style="48" customWidth="1"/>
    <col min="12803" max="12803" width="8.44140625" style="48" customWidth="1"/>
    <col min="12804" max="12804" width="8.77734375" style="48" customWidth="1"/>
    <col min="12805" max="12805" width="13.44140625" style="48" customWidth="1"/>
    <col min="12806" max="12806" width="14.6640625" style="48" customWidth="1"/>
    <col min="12807" max="12807" width="8.5546875" style="48" customWidth="1"/>
    <col min="12808" max="12808" width="13.44140625" style="48" customWidth="1"/>
    <col min="12809" max="12809" width="13.21875" style="48" customWidth="1"/>
    <col min="12810" max="12810" width="12.109375" style="48" customWidth="1"/>
    <col min="12811" max="12811" width="12.44140625" style="48" customWidth="1"/>
    <col min="12812" max="12812" width="10.109375" style="48" customWidth="1"/>
    <col min="12813" max="12813" width="16.88671875" style="48" customWidth="1"/>
    <col min="12814" max="12814" width="14.44140625" style="48" customWidth="1"/>
    <col min="12815" max="12815" width="14.109375" style="48" customWidth="1"/>
    <col min="12816" max="12816" width="13" style="48" customWidth="1"/>
    <col min="12817" max="12817" width="15.33203125" style="48" customWidth="1"/>
    <col min="12818" max="12818" width="13.5546875" style="48" customWidth="1"/>
    <col min="12819" max="12819" width="21.88671875" style="48" customWidth="1"/>
    <col min="12820" max="12820" width="10" style="48"/>
    <col min="12821" max="12821" width="38.44140625" style="48" customWidth="1"/>
    <col min="12822" max="13056" width="10" style="48"/>
    <col min="13057" max="13057" width="5.21875" style="48" customWidth="1"/>
    <col min="13058" max="13058" width="15.109375" style="48" customWidth="1"/>
    <col min="13059" max="13059" width="8.44140625" style="48" customWidth="1"/>
    <col min="13060" max="13060" width="8.77734375" style="48" customWidth="1"/>
    <col min="13061" max="13061" width="13.44140625" style="48" customWidth="1"/>
    <col min="13062" max="13062" width="14.6640625" style="48" customWidth="1"/>
    <col min="13063" max="13063" width="8.5546875" style="48" customWidth="1"/>
    <col min="13064" max="13064" width="13.44140625" style="48" customWidth="1"/>
    <col min="13065" max="13065" width="13.21875" style="48" customWidth="1"/>
    <col min="13066" max="13066" width="12.109375" style="48" customWidth="1"/>
    <col min="13067" max="13067" width="12.44140625" style="48" customWidth="1"/>
    <col min="13068" max="13068" width="10.109375" style="48" customWidth="1"/>
    <col min="13069" max="13069" width="16.88671875" style="48" customWidth="1"/>
    <col min="13070" max="13070" width="14.44140625" style="48" customWidth="1"/>
    <col min="13071" max="13071" width="14.109375" style="48" customWidth="1"/>
    <col min="13072" max="13072" width="13" style="48" customWidth="1"/>
    <col min="13073" max="13073" width="15.33203125" style="48" customWidth="1"/>
    <col min="13074" max="13074" width="13.5546875" style="48" customWidth="1"/>
    <col min="13075" max="13075" width="21.88671875" style="48" customWidth="1"/>
    <col min="13076" max="13076" width="10" style="48"/>
    <col min="13077" max="13077" width="38.44140625" style="48" customWidth="1"/>
    <col min="13078" max="13312" width="10" style="48"/>
    <col min="13313" max="13313" width="5.21875" style="48" customWidth="1"/>
    <col min="13314" max="13314" width="15.109375" style="48" customWidth="1"/>
    <col min="13315" max="13315" width="8.44140625" style="48" customWidth="1"/>
    <col min="13316" max="13316" width="8.77734375" style="48" customWidth="1"/>
    <col min="13317" max="13317" width="13.44140625" style="48" customWidth="1"/>
    <col min="13318" max="13318" width="14.6640625" style="48" customWidth="1"/>
    <col min="13319" max="13319" width="8.5546875" style="48" customWidth="1"/>
    <col min="13320" max="13320" width="13.44140625" style="48" customWidth="1"/>
    <col min="13321" max="13321" width="13.21875" style="48" customWidth="1"/>
    <col min="13322" max="13322" width="12.109375" style="48" customWidth="1"/>
    <col min="13323" max="13323" width="12.44140625" style="48" customWidth="1"/>
    <col min="13324" max="13324" width="10.109375" style="48" customWidth="1"/>
    <col min="13325" max="13325" width="16.88671875" style="48" customWidth="1"/>
    <col min="13326" max="13326" width="14.44140625" style="48" customWidth="1"/>
    <col min="13327" max="13327" width="14.109375" style="48" customWidth="1"/>
    <col min="13328" max="13328" width="13" style="48" customWidth="1"/>
    <col min="13329" max="13329" width="15.33203125" style="48" customWidth="1"/>
    <col min="13330" max="13330" width="13.5546875" style="48" customWidth="1"/>
    <col min="13331" max="13331" width="21.88671875" style="48" customWidth="1"/>
    <col min="13332" max="13332" width="10" style="48"/>
    <col min="13333" max="13333" width="38.44140625" style="48" customWidth="1"/>
    <col min="13334" max="13568" width="10" style="48"/>
    <col min="13569" max="13569" width="5.21875" style="48" customWidth="1"/>
    <col min="13570" max="13570" width="15.109375" style="48" customWidth="1"/>
    <col min="13571" max="13571" width="8.44140625" style="48" customWidth="1"/>
    <col min="13572" max="13572" width="8.77734375" style="48" customWidth="1"/>
    <col min="13573" max="13573" width="13.44140625" style="48" customWidth="1"/>
    <col min="13574" max="13574" width="14.6640625" style="48" customWidth="1"/>
    <col min="13575" max="13575" width="8.5546875" style="48" customWidth="1"/>
    <col min="13576" max="13576" width="13.44140625" style="48" customWidth="1"/>
    <col min="13577" max="13577" width="13.21875" style="48" customWidth="1"/>
    <col min="13578" max="13578" width="12.109375" style="48" customWidth="1"/>
    <col min="13579" max="13579" width="12.44140625" style="48" customWidth="1"/>
    <col min="13580" max="13580" width="10.109375" style="48" customWidth="1"/>
    <col min="13581" max="13581" width="16.88671875" style="48" customWidth="1"/>
    <col min="13582" max="13582" width="14.44140625" style="48" customWidth="1"/>
    <col min="13583" max="13583" width="14.109375" style="48" customWidth="1"/>
    <col min="13584" max="13584" width="13" style="48" customWidth="1"/>
    <col min="13585" max="13585" width="15.33203125" style="48" customWidth="1"/>
    <col min="13586" max="13586" width="13.5546875" style="48" customWidth="1"/>
    <col min="13587" max="13587" width="21.88671875" style="48" customWidth="1"/>
    <col min="13588" max="13588" width="10" style="48"/>
    <col min="13589" max="13589" width="38.44140625" style="48" customWidth="1"/>
    <col min="13590" max="13824" width="10" style="48"/>
    <col min="13825" max="13825" width="5.21875" style="48" customWidth="1"/>
    <col min="13826" max="13826" width="15.109375" style="48" customWidth="1"/>
    <col min="13827" max="13827" width="8.44140625" style="48" customWidth="1"/>
    <col min="13828" max="13828" width="8.77734375" style="48" customWidth="1"/>
    <col min="13829" max="13829" width="13.44140625" style="48" customWidth="1"/>
    <col min="13830" max="13830" width="14.6640625" style="48" customWidth="1"/>
    <col min="13831" max="13831" width="8.5546875" style="48" customWidth="1"/>
    <col min="13832" max="13832" width="13.44140625" style="48" customWidth="1"/>
    <col min="13833" max="13833" width="13.21875" style="48" customWidth="1"/>
    <col min="13834" max="13834" width="12.109375" style="48" customWidth="1"/>
    <col min="13835" max="13835" width="12.44140625" style="48" customWidth="1"/>
    <col min="13836" max="13836" width="10.109375" style="48" customWidth="1"/>
    <col min="13837" max="13837" width="16.88671875" style="48" customWidth="1"/>
    <col min="13838" max="13838" width="14.44140625" style="48" customWidth="1"/>
    <col min="13839" max="13839" width="14.109375" style="48" customWidth="1"/>
    <col min="13840" max="13840" width="13" style="48" customWidth="1"/>
    <col min="13841" max="13841" width="15.33203125" style="48" customWidth="1"/>
    <col min="13842" max="13842" width="13.5546875" style="48" customWidth="1"/>
    <col min="13843" max="13843" width="21.88671875" style="48" customWidth="1"/>
    <col min="13844" max="13844" width="10" style="48"/>
    <col min="13845" max="13845" width="38.44140625" style="48" customWidth="1"/>
    <col min="13846" max="14080" width="10" style="48"/>
    <col min="14081" max="14081" width="5.21875" style="48" customWidth="1"/>
    <col min="14082" max="14082" width="15.109375" style="48" customWidth="1"/>
    <col min="14083" max="14083" width="8.44140625" style="48" customWidth="1"/>
    <col min="14084" max="14084" width="8.77734375" style="48" customWidth="1"/>
    <col min="14085" max="14085" width="13.44140625" style="48" customWidth="1"/>
    <col min="14086" max="14086" width="14.6640625" style="48" customWidth="1"/>
    <col min="14087" max="14087" width="8.5546875" style="48" customWidth="1"/>
    <col min="14088" max="14088" width="13.44140625" style="48" customWidth="1"/>
    <col min="14089" max="14089" width="13.21875" style="48" customWidth="1"/>
    <col min="14090" max="14090" width="12.109375" style="48" customWidth="1"/>
    <col min="14091" max="14091" width="12.44140625" style="48" customWidth="1"/>
    <col min="14092" max="14092" width="10.109375" style="48" customWidth="1"/>
    <col min="14093" max="14093" width="16.88671875" style="48" customWidth="1"/>
    <col min="14094" max="14094" width="14.44140625" style="48" customWidth="1"/>
    <col min="14095" max="14095" width="14.109375" style="48" customWidth="1"/>
    <col min="14096" max="14096" width="13" style="48" customWidth="1"/>
    <col min="14097" max="14097" width="15.33203125" style="48" customWidth="1"/>
    <col min="14098" max="14098" width="13.5546875" style="48" customWidth="1"/>
    <col min="14099" max="14099" width="21.88671875" style="48" customWidth="1"/>
    <col min="14100" max="14100" width="10" style="48"/>
    <col min="14101" max="14101" width="38.44140625" style="48" customWidth="1"/>
    <col min="14102" max="14336" width="10" style="48"/>
    <col min="14337" max="14337" width="5.21875" style="48" customWidth="1"/>
    <col min="14338" max="14338" width="15.109375" style="48" customWidth="1"/>
    <col min="14339" max="14339" width="8.44140625" style="48" customWidth="1"/>
    <col min="14340" max="14340" width="8.77734375" style="48" customWidth="1"/>
    <col min="14341" max="14341" width="13.44140625" style="48" customWidth="1"/>
    <col min="14342" max="14342" width="14.6640625" style="48" customWidth="1"/>
    <col min="14343" max="14343" width="8.5546875" style="48" customWidth="1"/>
    <col min="14344" max="14344" width="13.44140625" style="48" customWidth="1"/>
    <col min="14345" max="14345" width="13.21875" style="48" customWidth="1"/>
    <col min="14346" max="14346" width="12.109375" style="48" customWidth="1"/>
    <col min="14347" max="14347" width="12.44140625" style="48" customWidth="1"/>
    <col min="14348" max="14348" width="10.109375" style="48" customWidth="1"/>
    <col min="14349" max="14349" width="16.88671875" style="48" customWidth="1"/>
    <col min="14350" max="14350" width="14.44140625" style="48" customWidth="1"/>
    <col min="14351" max="14351" width="14.109375" style="48" customWidth="1"/>
    <col min="14352" max="14352" width="13" style="48" customWidth="1"/>
    <col min="14353" max="14353" width="15.33203125" style="48" customWidth="1"/>
    <col min="14354" max="14354" width="13.5546875" style="48" customWidth="1"/>
    <col min="14355" max="14355" width="21.88671875" style="48" customWidth="1"/>
    <col min="14356" max="14356" width="10" style="48"/>
    <col min="14357" max="14357" width="38.44140625" style="48" customWidth="1"/>
    <col min="14358" max="14592" width="10" style="48"/>
    <col min="14593" max="14593" width="5.21875" style="48" customWidth="1"/>
    <col min="14594" max="14594" width="15.109375" style="48" customWidth="1"/>
    <col min="14595" max="14595" width="8.44140625" style="48" customWidth="1"/>
    <col min="14596" max="14596" width="8.77734375" style="48" customWidth="1"/>
    <col min="14597" max="14597" width="13.44140625" style="48" customWidth="1"/>
    <col min="14598" max="14598" width="14.6640625" style="48" customWidth="1"/>
    <col min="14599" max="14599" width="8.5546875" style="48" customWidth="1"/>
    <col min="14600" max="14600" width="13.44140625" style="48" customWidth="1"/>
    <col min="14601" max="14601" width="13.21875" style="48" customWidth="1"/>
    <col min="14602" max="14602" width="12.109375" style="48" customWidth="1"/>
    <col min="14603" max="14603" width="12.44140625" style="48" customWidth="1"/>
    <col min="14604" max="14604" width="10.109375" style="48" customWidth="1"/>
    <col min="14605" max="14605" width="16.88671875" style="48" customWidth="1"/>
    <col min="14606" max="14606" width="14.44140625" style="48" customWidth="1"/>
    <col min="14607" max="14607" width="14.109375" style="48" customWidth="1"/>
    <col min="14608" max="14608" width="13" style="48" customWidth="1"/>
    <col min="14609" max="14609" width="15.33203125" style="48" customWidth="1"/>
    <col min="14610" max="14610" width="13.5546875" style="48" customWidth="1"/>
    <col min="14611" max="14611" width="21.88671875" style="48" customWidth="1"/>
    <col min="14612" max="14612" width="10" style="48"/>
    <col min="14613" max="14613" width="38.44140625" style="48" customWidth="1"/>
    <col min="14614" max="14848" width="10" style="48"/>
    <col min="14849" max="14849" width="5.21875" style="48" customWidth="1"/>
    <col min="14850" max="14850" width="15.109375" style="48" customWidth="1"/>
    <col min="14851" max="14851" width="8.44140625" style="48" customWidth="1"/>
    <col min="14852" max="14852" width="8.77734375" style="48" customWidth="1"/>
    <col min="14853" max="14853" width="13.44140625" style="48" customWidth="1"/>
    <col min="14854" max="14854" width="14.6640625" style="48" customWidth="1"/>
    <col min="14855" max="14855" width="8.5546875" style="48" customWidth="1"/>
    <col min="14856" max="14856" width="13.44140625" style="48" customWidth="1"/>
    <col min="14857" max="14857" width="13.21875" style="48" customWidth="1"/>
    <col min="14858" max="14858" width="12.109375" style="48" customWidth="1"/>
    <col min="14859" max="14859" width="12.44140625" style="48" customWidth="1"/>
    <col min="14860" max="14860" width="10.109375" style="48" customWidth="1"/>
    <col min="14861" max="14861" width="16.88671875" style="48" customWidth="1"/>
    <col min="14862" max="14862" width="14.44140625" style="48" customWidth="1"/>
    <col min="14863" max="14863" width="14.109375" style="48" customWidth="1"/>
    <col min="14864" max="14864" width="13" style="48" customWidth="1"/>
    <col min="14865" max="14865" width="15.33203125" style="48" customWidth="1"/>
    <col min="14866" max="14866" width="13.5546875" style="48" customWidth="1"/>
    <col min="14867" max="14867" width="21.88671875" style="48" customWidth="1"/>
    <col min="14868" max="14868" width="10" style="48"/>
    <col min="14869" max="14869" width="38.44140625" style="48" customWidth="1"/>
    <col min="14870" max="15104" width="10" style="48"/>
    <col min="15105" max="15105" width="5.21875" style="48" customWidth="1"/>
    <col min="15106" max="15106" width="15.109375" style="48" customWidth="1"/>
    <col min="15107" max="15107" width="8.44140625" style="48" customWidth="1"/>
    <col min="15108" max="15108" width="8.77734375" style="48" customWidth="1"/>
    <col min="15109" max="15109" width="13.44140625" style="48" customWidth="1"/>
    <col min="15110" max="15110" width="14.6640625" style="48" customWidth="1"/>
    <col min="15111" max="15111" width="8.5546875" style="48" customWidth="1"/>
    <col min="15112" max="15112" width="13.44140625" style="48" customWidth="1"/>
    <col min="15113" max="15113" width="13.21875" style="48" customWidth="1"/>
    <col min="15114" max="15114" width="12.109375" style="48" customWidth="1"/>
    <col min="15115" max="15115" width="12.44140625" style="48" customWidth="1"/>
    <col min="15116" max="15116" width="10.109375" style="48" customWidth="1"/>
    <col min="15117" max="15117" width="16.88671875" style="48" customWidth="1"/>
    <col min="15118" max="15118" width="14.44140625" style="48" customWidth="1"/>
    <col min="15119" max="15119" width="14.109375" style="48" customWidth="1"/>
    <col min="15120" max="15120" width="13" style="48" customWidth="1"/>
    <col min="15121" max="15121" width="15.33203125" style="48" customWidth="1"/>
    <col min="15122" max="15122" width="13.5546875" style="48" customWidth="1"/>
    <col min="15123" max="15123" width="21.88671875" style="48" customWidth="1"/>
    <col min="15124" max="15124" width="10" style="48"/>
    <col min="15125" max="15125" width="38.44140625" style="48" customWidth="1"/>
    <col min="15126" max="15360" width="10" style="48"/>
    <col min="15361" max="15361" width="5.21875" style="48" customWidth="1"/>
    <col min="15362" max="15362" width="15.109375" style="48" customWidth="1"/>
    <col min="15363" max="15363" width="8.44140625" style="48" customWidth="1"/>
    <col min="15364" max="15364" width="8.77734375" style="48" customWidth="1"/>
    <col min="15365" max="15365" width="13.44140625" style="48" customWidth="1"/>
    <col min="15366" max="15366" width="14.6640625" style="48" customWidth="1"/>
    <col min="15367" max="15367" width="8.5546875" style="48" customWidth="1"/>
    <col min="15368" max="15368" width="13.44140625" style="48" customWidth="1"/>
    <col min="15369" max="15369" width="13.21875" style="48" customWidth="1"/>
    <col min="15370" max="15370" width="12.109375" style="48" customWidth="1"/>
    <col min="15371" max="15371" width="12.44140625" style="48" customWidth="1"/>
    <col min="15372" max="15372" width="10.109375" style="48" customWidth="1"/>
    <col min="15373" max="15373" width="16.88671875" style="48" customWidth="1"/>
    <col min="15374" max="15374" width="14.44140625" style="48" customWidth="1"/>
    <col min="15375" max="15375" width="14.109375" style="48" customWidth="1"/>
    <col min="15376" max="15376" width="13" style="48" customWidth="1"/>
    <col min="15377" max="15377" width="15.33203125" style="48" customWidth="1"/>
    <col min="15378" max="15378" width="13.5546875" style="48" customWidth="1"/>
    <col min="15379" max="15379" width="21.88671875" style="48" customWidth="1"/>
    <col min="15380" max="15380" width="10" style="48"/>
    <col min="15381" max="15381" width="38.44140625" style="48" customWidth="1"/>
    <col min="15382" max="15616" width="10" style="48"/>
    <col min="15617" max="15617" width="5.21875" style="48" customWidth="1"/>
    <col min="15618" max="15618" width="15.109375" style="48" customWidth="1"/>
    <col min="15619" max="15619" width="8.44140625" style="48" customWidth="1"/>
    <col min="15620" max="15620" width="8.77734375" style="48" customWidth="1"/>
    <col min="15621" max="15621" width="13.44140625" style="48" customWidth="1"/>
    <col min="15622" max="15622" width="14.6640625" style="48" customWidth="1"/>
    <col min="15623" max="15623" width="8.5546875" style="48" customWidth="1"/>
    <col min="15624" max="15624" width="13.44140625" style="48" customWidth="1"/>
    <col min="15625" max="15625" width="13.21875" style="48" customWidth="1"/>
    <col min="15626" max="15626" width="12.109375" style="48" customWidth="1"/>
    <col min="15627" max="15627" width="12.44140625" style="48" customWidth="1"/>
    <col min="15628" max="15628" width="10.109375" style="48" customWidth="1"/>
    <col min="15629" max="15629" width="16.88671875" style="48" customWidth="1"/>
    <col min="15630" max="15630" width="14.44140625" style="48" customWidth="1"/>
    <col min="15631" max="15631" width="14.109375" style="48" customWidth="1"/>
    <col min="15632" max="15632" width="13" style="48" customWidth="1"/>
    <col min="15633" max="15633" width="15.33203125" style="48" customWidth="1"/>
    <col min="15634" max="15634" width="13.5546875" style="48" customWidth="1"/>
    <col min="15635" max="15635" width="21.88671875" style="48" customWidth="1"/>
    <col min="15636" max="15636" width="10" style="48"/>
    <col min="15637" max="15637" width="38.44140625" style="48" customWidth="1"/>
    <col min="15638" max="15872" width="10" style="48"/>
    <col min="15873" max="15873" width="5.21875" style="48" customWidth="1"/>
    <col min="15874" max="15874" width="15.109375" style="48" customWidth="1"/>
    <col min="15875" max="15875" width="8.44140625" style="48" customWidth="1"/>
    <col min="15876" max="15876" width="8.77734375" style="48" customWidth="1"/>
    <col min="15877" max="15877" width="13.44140625" style="48" customWidth="1"/>
    <col min="15878" max="15878" width="14.6640625" style="48" customWidth="1"/>
    <col min="15879" max="15879" width="8.5546875" style="48" customWidth="1"/>
    <col min="15880" max="15880" width="13.44140625" style="48" customWidth="1"/>
    <col min="15881" max="15881" width="13.21875" style="48" customWidth="1"/>
    <col min="15882" max="15882" width="12.109375" style="48" customWidth="1"/>
    <col min="15883" max="15883" width="12.44140625" style="48" customWidth="1"/>
    <col min="15884" max="15884" width="10.109375" style="48" customWidth="1"/>
    <col min="15885" max="15885" width="16.88671875" style="48" customWidth="1"/>
    <col min="15886" max="15886" width="14.44140625" style="48" customWidth="1"/>
    <col min="15887" max="15887" width="14.109375" style="48" customWidth="1"/>
    <col min="15888" max="15888" width="13" style="48" customWidth="1"/>
    <col min="15889" max="15889" width="15.33203125" style="48" customWidth="1"/>
    <col min="15890" max="15890" width="13.5546875" style="48" customWidth="1"/>
    <col min="15891" max="15891" width="21.88671875" style="48" customWidth="1"/>
    <col min="15892" max="15892" width="10" style="48"/>
    <col min="15893" max="15893" width="38.44140625" style="48" customWidth="1"/>
    <col min="15894" max="16128" width="10" style="48"/>
    <col min="16129" max="16129" width="5.21875" style="48" customWidth="1"/>
    <col min="16130" max="16130" width="15.109375" style="48" customWidth="1"/>
    <col min="16131" max="16131" width="8.44140625" style="48" customWidth="1"/>
    <col min="16132" max="16132" width="8.77734375" style="48" customWidth="1"/>
    <col min="16133" max="16133" width="13.44140625" style="48" customWidth="1"/>
    <col min="16134" max="16134" width="14.6640625" style="48" customWidth="1"/>
    <col min="16135" max="16135" width="8.5546875" style="48" customWidth="1"/>
    <col min="16136" max="16136" width="13.44140625" style="48" customWidth="1"/>
    <col min="16137" max="16137" width="13.21875" style="48" customWidth="1"/>
    <col min="16138" max="16138" width="12.109375" style="48" customWidth="1"/>
    <col min="16139" max="16139" width="12.44140625" style="48" customWidth="1"/>
    <col min="16140" max="16140" width="10.109375" style="48" customWidth="1"/>
    <col min="16141" max="16141" width="16.88671875" style="48" customWidth="1"/>
    <col min="16142" max="16142" width="14.44140625" style="48" customWidth="1"/>
    <col min="16143" max="16143" width="14.109375" style="48" customWidth="1"/>
    <col min="16144" max="16144" width="13" style="48" customWidth="1"/>
    <col min="16145" max="16145" width="15.33203125" style="48" customWidth="1"/>
    <col min="16146" max="16146" width="13.5546875" style="48" customWidth="1"/>
    <col min="16147" max="16147" width="21.88671875" style="48" customWidth="1"/>
    <col min="16148" max="16148" width="10" style="48"/>
    <col min="16149" max="16149" width="38.44140625" style="48" customWidth="1"/>
    <col min="16150" max="16384" width="10" style="48"/>
  </cols>
  <sheetData>
    <row r="1" spans="1:256" ht="15.6" x14ac:dyDescent="0.3">
      <c r="A1" s="201" t="s">
        <v>472</v>
      </c>
      <c r="B1" s="201"/>
      <c r="C1" s="201"/>
      <c r="D1" s="201"/>
      <c r="E1" s="201"/>
      <c r="F1" s="201"/>
    </row>
    <row r="2" spans="1:256" ht="17.399999999999999" x14ac:dyDescent="0.3">
      <c r="A2" s="202" t="s">
        <v>473</v>
      </c>
      <c r="B2" s="202"/>
      <c r="C2" s="202"/>
      <c r="D2" s="202"/>
      <c r="E2" s="202"/>
      <c r="F2" s="202"/>
      <c r="G2" s="202"/>
      <c r="H2" s="202"/>
      <c r="I2" s="202"/>
      <c r="J2" s="202"/>
      <c r="K2" s="202"/>
      <c r="L2" s="202"/>
      <c r="M2" s="202"/>
      <c r="N2" s="202"/>
      <c r="O2" s="202"/>
      <c r="P2" s="202"/>
      <c r="Q2" s="202"/>
      <c r="R2" s="49" t="s">
        <v>474</v>
      </c>
    </row>
    <row r="3" spans="1:256" ht="16.2" x14ac:dyDescent="0.3">
      <c r="A3" s="203" t="s">
        <v>552</v>
      </c>
      <c r="B3" s="203"/>
      <c r="C3" s="203"/>
      <c r="D3" s="203"/>
      <c r="E3" s="203"/>
      <c r="F3" s="203"/>
      <c r="G3" s="203"/>
      <c r="H3" s="203"/>
      <c r="I3" s="203"/>
      <c r="J3" s="203"/>
      <c r="K3" s="203"/>
      <c r="L3" s="203"/>
      <c r="M3" s="203"/>
      <c r="N3" s="203"/>
      <c r="O3" s="203"/>
      <c r="P3" s="203"/>
      <c r="Q3" s="203"/>
      <c r="R3" s="50"/>
    </row>
    <row r="4" spans="1:256" x14ac:dyDescent="0.3">
      <c r="A4" s="51"/>
      <c r="E4" s="53"/>
      <c r="M4" s="53"/>
      <c r="R4" s="54" t="s">
        <v>475</v>
      </c>
    </row>
    <row r="5" spans="1:256" ht="37.799999999999997" customHeight="1" x14ac:dyDescent="0.3">
      <c r="A5" s="200" t="s">
        <v>0</v>
      </c>
      <c r="B5" s="200" t="s">
        <v>476</v>
      </c>
      <c r="C5" s="200" t="s">
        <v>477</v>
      </c>
      <c r="D5" s="200" t="s">
        <v>478</v>
      </c>
      <c r="E5" s="200" t="s">
        <v>479</v>
      </c>
      <c r="F5" s="200" t="s">
        <v>480</v>
      </c>
      <c r="G5" s="204"/>
      <c r="H5" s="204" t="s">
        <v>481</v>
      </c>
      <c r="I5" s="204"/>
      <c r="J5" s="204"/>
      <c r="K5" s="200" t="s">
        <v>482</v>
      </c>
      <c r="L5" s="200"/>
      <c r="M5" s="200" t="s">
        <v>483</v>
      </c>
      <c r="N5" s="200" t="s">
        <v>484</v>
      </c>
      <c r="O5" s="200" t="s">
        <v>485</v>
      </c>
      <c r="P5" s="200" t="s">
        <v>486</v>
      </c>
      <c r="Q5" s="200" t="s">
        <v>487</v>
      </c>
      <c r="R5" s="200" t="s">
        <v>488</v>
      </c>
      <c r="S5" s="56"/>
      <c r="T5" s="56"/>
      <c r="U5" s="56"/>
      <c r="V5" s="56"/>
      <c r="W5" s="56"/>
      <c r="X5" s="56"/>
      <c r="Y5" s="56"/>
      <c r="Z5" s="56"/>
      <c r="AA5" s="56"/>
      <c r="AB5" s="56"/>
      <c r="AC5" s="56"/>
      <c r="AD5" s="56"/>
      <c r="AE5" s="56"/>
      <c r="AF5" s="56"/>
      <c r="AG5" s="56"/>
      <c r="AH5" s="56"/>
      <c r="AI5" s="56"/>
      <c r="AJ5" s="56"/>
      <c r="AK5" s="56"/>
      <c r="AL5" s="56"/>
      <c r="AM5" s="56"/>
      <c r="AN5" s="56"/>
      <c r="AO5" s="56"/>
      <c r="AP5" s="56"/>
      <c r="AQ5" s="56"/>
      <c r="AR5" s="56"/>
      <c r="AS5" s="56"/>
      <c r="AT5" s="56"/>
      <c r="AU5" s="56"/>
      <c r="AV5" s="56"/>
      <c r="AW5" s="56"/>
      <c r="AX5" s="56"/>
      <c r="AY5" s="56"/>
      <c r="AZ5" s="56"/>
      <c r="BA5" s="56"/>
      <c r="BB5" s="56"/>
      <c r="BC5" s="56"/>
      <c r="BD5" s="56"/>
      <c r="BE5" s="56"/>
      <c r="BF5" s="56"/>
      <c r="BG5" s="56"/>
      <c r="BH5" s="56"/>
      <c r="BI5" s="56"/>
      <c r="BJ5" s="56"/>
      <c r="BK5" s="56"/>
      <c r="BL5" s="56"/>
      <c r="BM5" s="56"/>
      <c r="BN5" s="56"/>
      <c r="BO5" s="56"/>
      <c r="BP5" s="56"/>
      <c r="BQ5" s="56"/>
      <c r="BR5" s="56"/>
      <c r="BS5" s="56"/>
      <c r="BT5" s="56"/>
      <c r="BU5" s="56"/>
      <c r="BV5" s="56"/>
      <c r="BW5" s="56"/>
      <c r="BX5" s="56"/>
      <c r="BY5" s="56"/>
      <c r="BZ5" s="56"/>
      <c r="CA5" s="56"/>
      <c r="CB5" s="56"/>
      <c r="CC5" s="56"/>
      <c r="CD5" s="56"/>
      <c r="CE5" s="56"/>
      <c r="CF5" s="56"/>
      <c r="CG5" s="56"/>
      <c r="CH5" s="56"/>
      <c r="CI5" s="56"/>
      <c r="CJ5" s="56"/>
      <c r="CK5" s="56"/>
      <c r="CL5" s="56"/>
      <c r="CM5" s="56"/>
      <c r="CN5" s="56"/>
      <c r="CO5" s="56"/>
      <c r="CP5" s="56"/>
      <c r="CQ5" s="56"/>
      <c r="CR5" s="56"/>
      <c r="CS5" s="56"/>
      <c r="CT5" s="56"/>
      <c r="CU5" s="56"/>
      <c r="CV5" s="56"/>
      <c r="CW5" s="56"/>
      <c r="CX5" s="56"/>
      <c r="CY5" s="56"/>
      <c r="CZ5" s="56"/>
      <c r="DA5" s="56"/>
      <c r="DB5" s="56"/>
      <c r="DC5" s="56"/>
      <c r="DD5" s="56"/>
      <c r="DE5" s="56"/>
      <c r="DF5" s="56"/>
      <c r="DG5" s="56"/>
      <c r="DH5" s="56"/>
      <c r="DI5" s="56"/>
      <c r="DJ5" s="56"/>
      <c r="DK5" s="56"/>
      <c r="DL5" s="56"/>
      <c r="DM5" s="56"/>
      <c r="DN5" s="56"/>
      <c r="DO5" s="56"/>
      <c r="DP5" s="56"/>
      <c r="DQ5" s="56"/>
      <c r="DR5" s="56"/>
      <c r="DS5" s="56"/>
      <c r="DT5" s="56"/>
      <c r="DU5" s="56"/>
      <c r="DV5" s="56"/>
      <c r="DW5" s="56"/>
      <c r="DX5" s="56"/>
      <c r="DY5" s="56"/>
      <c r="DZ5" s="56"/>
      <c r="EA5" s="56"/>
      <c r="EB5" s="56"/>
      <c r="EC5" s="56"/>
      <c r="ED5" s="56"/>
      <c r="EE5" s="56"/>
      <c r="EF5" s="56"/>
      <c r="EG5" s="56"/>
      <c r="EH5" s="56"/>
      <c r="EI5" s="56"/>
      <c r="EJ5" s="56"/>
      <c r="EK5" s="56"/>
      <c r="EL5" s="56"/>
      <c r="EM5" s="56"/>
      <c r="EN5" s="56"/>
      <c r="EO5" s="56"/>
      <c r="EP5" s="56"/>
      <c r="EQ5" s="56"/>
      <c r="ER5" s="56"/>
      <c r="ES5" s="56"/>
      <c r="ET5" s="56"/>
      <c r="EU5" s="56"/>
      <c r="EV5" s="56"/>
      <c r="EW5" s="56"/>
      <c r="EX5" s="56"/>
      <c r="EY5" s="56"/>
      <c r="EZ5" s="56"/>
      <c r="FA5" s="56"/>
      <c r="FB5" s="56"/>
      <c r="FC5" s="56"/>
      <c r="FD5" s="56"/>
      <c r="FE5" s="56"/>
      <c r="FF5" s="56"/>
      <c r="FG5" s="56"/>
      <c r="FH5" s="56"/>
      <c r="FI5" s="56"/>
      <c r="FJ5" s="56"/>
      <c r="FK5" s="56"/>
      <c r="FL5" s="56"/>
      <c r="FM5" s="56"/>
      <c r="FN5" s="56"/>
      <c r="FO5" s="56"/>
      <c r="FP5" s="56"/>
      <c r="FQ5" s="56"/>
      <c r="FR5" s="56"/>
      <c r="FS5" s="56"/>
      <c r="FT5" s="56"/>
      <c r="FU5" s="56"/>
      <c r="FV5" s="56"/>
      <c r="FW5" s="56"/>
      <c r="FX5" s="56"/>
      <c r="FY5" s="56"/>
      <c r="FZ5" s="56"/>
      <c r="GA5" s="56"/>
      <c r="GB5" s="56"/>
      <c r="GC5" s="56"/>
      <c r="GD5" s="56"/>
      <c r="GE5" s="56"/>
      <c r="GF5" s="56"/>
      <c r="GG5" s="56"/>
      <c r="GH5" s="56"/>
      <c r="GI5" s="56"/>
      <c r="GJ5" s="56"/>
      <c r="GK5" s="56"/>
      <c r="GL5" s="56"/>
      <c r="GM5" s="56"/>
      <c r="GN5" s="56"/>
      <c r="GO5" s="56"/>
      <c r="GP5" s="56"/>
      <c r="GQ5" s="56"/>
      <c r="GR5" s="56"/>
      <c r="GS5" s="56"/>
      <c r="GT5" s="56"/>
      <c r="GU5" s="56"/>
      <c r="GV5" s="56"/>
      <c r="GW5" s="56"/>
      <c r="GX5" s="56"/>
      <c r="GY5" s="56"/>
      <c r="GZ5" s="56"/>
      <c r="HA5" s="56"/>
      <c r="HB5" s="56"/>
      <c r="HC5" s="56"/>
      <c r="HD5" s="56"/>
      <c r="HE5" s="56"/>
      <c r="HF5" s="56"/>
      <c r="HG5" s="56"/>
      <c r="HH5" s="56"/>
      <c r="HI5" s="56"/>
      <c r="HJ5" s="56"/>
      <c r="HK5" s="56"/>
      <c r="HL5" s="56"/>
      <c r="HM5" s="56"/>
      <c r="HN5" s="56"/>
      <c r="HO5" s="56"/>
      <c r="HP5" s="56"/>
      <c r="HQ5" s="56"/>
      <c r="HR5" s="56"/>
      <c r="HS5" s="56"/>
      <c r="HT5" s="56"/>
      <c r="HU5" s="56"/>
      <c r="HV5" s="56"/>
      <c r="HW5" s="56"/>
      <c r="HX5" s="56"/>
      <c r="HY5" s="56"/>
      <c r="HZ5" s="56"/>
      <c r="IA5" s="56"/>
      <c r="IB5" s="56"/>
      <c r="IC5" s="56"/>
      <c r="ID5" s="56"/>
      <c r="IE5" s="56"/>
      <c r="IF5" s="56"/>
      <c r="IG5" s="56"/>
      <c r="IH5" s="56"/>
      <c r="II5" s="56"/>
      <c r="IJ5" s="56"/>
      <c r="IK5" s="56"/>
      <c r="IL5" s="56"/>
      <c r="IM5" s="56"/>
      <c r="IN5" s="56"/>
      <c r="IO5" s="56"/>
      <c r="IP5" s="56"/>
      <c r="IQ5" s="56"/>
      <c r="IR5" s="56"/>
      <c r="IS5" s="56"/>
      <c r="IT5" s="56"/>
      <c r="IU5" s="56"/>
      <c r="IV5" s="56"/>
    </row>
    <row r="6" spans="1:256" x14ac:dyDescent="0.3">
      <c r="A6" s="200"/>
      <c r="B6" s="200"/>
      <c r="C6" s="200"/>
      <c r="D6" s="200"/>
      <c r="E6" s="200"/>
      <c r="F6" s="200" t="s">
        <v>489</v>
      </c>
      <c r="G6" s="200" t="s">
        <v>490</v>
      </c>
      <c r="H6" s="200" t="s">
        <v>491</v>
      </c>
      <c r="I6" s="200" t="s">
        <v>492</v>
      </c>
      <c r="J6" s="200" t="s">
        <v>493</v>
      </c>
      <c r="K6" s="200" t="s">
        <v>494</v>
      </c>
      <c r="L6" s="200" t="s">
        <v>495</v>
      </c>
      <c r="M6" s="200"/>
      <c r="N6" s="200"/>
      <c r="O6" s="200"/>
      <c r="P6" s="200"/>
      <c r="Q6" s="200"/>
      <c r="R6" s="200"/>
      <c r="S6" s="56"/>
      <c r="T6" s="56"/>
      <c r="U6" s="56"/>
      <c r="V6" s="56"/>
      <c r="W6" s="56"/>
      <c r="X6" s="56"/>
      <c r="Y6" s="56"/>
      <c r="Z6" s="56"/>
      <c r="AA6" s="56"/>
      <c r="AB6" s="56"/>
      <c r="AC6" s="56"/>
      <c r="AD6" s="56"/>
      <c r="AE6" s="56"/>
      <c r="AF6" s="56"/>
      <c r="AG6" s="56"/>
      <c r="AH6" s="56"/>
      <c r="AI6" s="56"/>
      <c r="AJ6" s="56"/>
      <c r="AK6" s="56"/>
      <c r="AL6" s="56"/>
      <c r="AM6" s="56"/>
      <c r="AN6" s="56"/>
      <c r="AO6" s="56"/>
      <c r="AP6" s="56"/>
      <c r="AQ6" s="56"/>
      <c r="AR6" s="56"/>
      <c r="AS6" s="56"/>
      <c r="AT6" s="56"/>
      <c r="AU6" s="56"/>
      <c r="AV6" s="56"/>
      <c r="AW6" s="56"/>
      <c r="AX6" s="56"/>
      <c r="AY6" s="56"/>
      <c r="AZ6" s="56"/>
      <c r="BA6" s="56"/>
      <c r="BB6" s="56"/>
      <c r="BC6" s="56"/>
      <c r="BD6" s="56"/>
      <c r="BE6" s="56"/>
      <c r="BF6" s="56"/>
      <c r="BG6" s="56"/>
      <c r="BH6" s="56"/>
      <c r="BI6" s="56"/>
      <c r="BJ6" s="56"/>
      <c r="BK6" s="56"/>
      <c r="BL6" s="56"/>
      <c r="BM6" s="56"/>
      <c r="BN6" s="56"/>
      <c r="BO6" s="56"/>
      <c r="BP6" s="56"/>
      <c r="BQ6" s="56"/>
      <c r="BR6" s="56"/>
      <c r="BS6" s="56"/>
      <c r="BT6" s="56"/>
      <c r="BU6" s="56"/>
      <c r="BV6" s="56"/>
      <c r="BW6" s="56"/>
      <c r="BX6" s="56"/>
      <c r="BY6" s="56"/>
      <c r="BZ6" s="56"/>
      <c r="CA6" s="56"/>
      <c r="CB6" s="56"/>
      <c r="CC6" s="56"/>
      <c r="CD6" s="56"/>
      <c r="CE6" s="56"/>
      <c r="CF6" s="56"/>
      <c r="CG6" s="56"/>
      <c r="CH6" s="56"/>
      <c r="CI6" s="56"/>
      <c r="CJ6" s="56"/>
      <c r="CK6" s="56"/>
      <c r="CL6" s="56"/>
      <c r="CM6" s="56"/>
      <c r="CN6" s="56"/>
      <c r="CO6" s="56"/>
      <c r="CP6" s="56"/>
      <c r="CQ6" s="56"/>
      <c r="CR6" s="56"/>
      <c r="CS6" s="56"/>
      <c r="CT6" s="56"/>
      <c r="CU6" s="56"/>
      <c r="CV6" s="56"/>
      <c r="CW6" s="56"/>
      <c r="CX6" s="56"/>
      <c r="CY6" s="56"/>
      <c r="CZ6" s="56"/>
      <c r="DA6" s="56"/>
      <c r="DB6" s="56"/>
      <c r="DC6" s="56"/>
      <c r="DD6" s="56"/>
      <c r="DE6" s="56"/>
      <c r="DF6" s="56"/>
      <c r="DG6" s="56"/>
      <c r="DH6" s="56"/>
      <c r="DI6" s="56"/>
      <c r="DJ6" s="56"/>
      <c r="DK6" s="56"/>
      <c r="DL6" s="56"/>
      <c r="DM6" s="56"/>
      <c r="DN6" s="56"/>
      <c r="DO6" s="56"/>
      <c r="DP6" s="56"/>
      <c r="DQ6" s="56"/>
      <c r="DR6" s="56"/>
      <c r="DS6" s="56"/>
      <c r="DT6" s="56"/>
      <c r="DU6" s="56"/>
      <c r="DV6" s="56"/>
      <c r="DW6" s="56"/>
      <c r="DX6" s="56"/>
      <c r="DY6" s="56"/>
      <c r="DZ6" s="56"/>
      <c r="EA6" s="56"/>
      <c r="EB6" s="56"/>
      <c r="EC6" s="56"/>
      <c r="ED6" s="56"/>
      <c r="EE6" s="56"/>
      <c r="EF6" s="56"/>
      <c r="EG6" s="56"/>
      <c r="EH6" s="56"/>
      <c r="EI6" s="56"/>
      <c r="EJ6" s="56"/>
      <c r="EK6" s="56"/>
      <c r="EL6" s="56"/>
      <c r="EM6" s="56"/>
      <c r="EN6" s="56"/>
      <c r="EO6" s="56"/>
      <c r="EP6" s="56"/>
      <c r="EQ6" s="56"/>
      <c r="ER6" s="56"/>
      <c r="ES6" s="56"/>
      <c r="ET6" s="56"/>
      <c r="EU6" s="56"/>
      <c r="EV6" s="56"/>
      <c r="EW6" s="56"/>
      <c r="EX6" s="56"/>
      <c r="EY6" s="56"/>
      <c r="EZ6" s="56"/>
      <c r="FA6" s="56"/>
      <c r="FB6" s="56"/>
      <c r="FC6" s="56"/>
      <c r="FD6" s="56"/>
      <c r="FE6" s="56"/>
      <c r="FF6" s="56"/>
      <c r="FG6" s="56"/>
      <c r="FH6" s="56"/>
      <c r="FI6" s="56"/>
      <c r="FJ6" s="56"/>
      <c r="FK6" s="56"/>
      <c r="FL6" s="56"/>
      <c r="FM6" s="56"/>
      <c r="FN6" s="56"/>
      <c r="FO6" s="56"/>
      <c r="FP6" s="56"/>
      <c r="FQ6" s="56"/>
      <c r="FR6" s="56"/>
      <c r="FS6" s="56"/>
      <c r="FT6" s="56"/>
      <c r="FU6" s="56"/>
      <c r="FV6" s="56"/>
      <c r="FW6" s="56"/>
      <c r="FX6" s="56"/>
      <c r="FY6" s="56"/>
      <c r="FZ6" s="56"/>
      <c r="GA6" s="56"/>
      <c r="GB6" s="56"/>
      <c r="GC6" s="56"/>
      <c r="GD6" s="56"/>
      <c r="GE6" s="56"/>
      <c r="GF6" s="56"/>
      <c r="GG6" s="56"/>
      <c r="GH6" s="56"/>
      <c r="GI6" s="56"/>
      <c r="GJ6" s="56"/>
      <c r="GK6" s="56"/>
      <c r="GL6" s="56"/>
      <c r="GM6" s="56"/>
      <c r="GN6" s="56"/>
      <c r="GO6" s="56"/>
      <c r="GP6" s="56"/>
      <c r="GQ6" s="56"/>
      <c r="GR6" s="56"/>
      <c r="GS6" s="56"/>
      <c r="GT6" s="56"/>
      <c r="GU6" s="56"/>
      <c r="GV6" s="56"/>
      <c r="GW6" s="56"/>
      <c r="GX6" s="56"/>
      <c r="GY6" s="56"/>
      <c r="GZ6" s="56"/>
      <c r="HA6" s="56"/>
      <c r="HB6" s="56"/>
      <c r="HC6" s="56"/>
      <c r="HD6" s="56"/>
      <c r="HE6" s="56"/>
      <c r="HF6" s="56"/>
      <c r="HG6" s="56"/>
      <c r="HH6" s="56"/>
      <c r="HI6" s="56"/>
      <c r="HJ6" s="56"/>
      <c r="HK6" s="56"/>
      <c r="HL6" s="56"/>
      <c r="HM6" s="56"/>
      <c r="HN6" s="56"/>
      <c r="HO6" s="56"/>
      <c r="HP6" s="56"/>
      <c r="HQ6" s="56"/>
      <c r="HR6" s="56"/>
      <c r="HS6" s="56"/>
      <c r="HT6" s="56"/>
      <c r="HU6" s="56"/>
      <c r="HV6" s="56"/>
      <c r="HW6" s="56"/>
      <c r="HX6" s="56"/>
      <c r="HY6" s="56"/>
      <c r="HZ6" s="56"/>
      <c r="IA6" s="56"/>
      <c r="IB6" s="56"/>
      <c r="IC6" s="56"/>
      <c r="ID6" s="56"/>
      <c r="IE6" s="56"/>
      <c r="IF6" s="56"/>
      <c r="IG6" s="56"/>
      <c r="IH6" s="56"/>
      <c r="II6" s="56"/>
      <c r="IJ6" s="56"/>
      <c r="IK6" s="56"/>
      <c r="IL6" s="56"/>
      <c r="IM6" s="56"/>
      <c r="IN6" s="56"/>
      <c r="IO6" s="56"/>
      <c r="IP6" s="56"/>
      <c r="IQ6" s="56"/>
      <c r="IR6" s="56"/>
      <c r="IS6" s="56"/>
      <c r="IT6" s="56"/>
      <c r="IU6" s="56"/>
      <c r="IV6" s="56"/>
    </row>
    <row r="7" spans="1:256" ht="40.799999999999997" customHeight="1" x14ac:dyDescent="0.3">
      <c r="A7" s="200"/>
      <c r="B7" s="200"/>
      <c r="C7" s="200"/>
      <c r="D7" s="200"/>
      <c r="E7" s="200"/>
      <c r="F7" s="200"/>
      <c r="G7" s="200"/>
      <c r="H7" s="200"/>
      <c r="I7" s="200"/>
      <c r="J7" s="200"/>
      <c r="K7" s="200"/>
      <c r="L7" s="200"/>
      <c r="M7" s="200"/>
      <c r="N7" s="200"/>
      <c r="O7" s="200"/>
      <c r="P7" s="200"/>
      <c r="Q7" s="200"/>
      <c r="R7" s="200"/>
      <c r="S7" s="56"/>
      <c r="T7" s="56"/>
      <c r="U7" s="56"/>
      <c r="V7" s="56"/>
      <c r="W7" s="56"/>
      <c r="X7" s="56"/>
      <c r="Y7" s="56"/>
      <c r="Z7" s="56"/>
      <c r="AA7" s="56"/>
      <c r="AB7" s="56"/>
      <c r="AC7" s="56"/>
      <c r="AD7" s="56"/>
      <c r="AE7" s="56"/>
      <c r="AF7" s="56"/>
      <c r="AG7" s="56"/>
      <c r="AH7" s="56"/>
      <c r="AI7" s="56"/>
      <c r="AJ7" s="56"/>
      <c r="AK7" s="56"/>
      <c r="AL7" s="56"/>
      <c r="AM7" s="56"/>
      <c r="AN7" s="56"/>
      <c r="AO7" s="56"/>
      <c r="AP7" s="56"/>
      <c r="AQ7" s="56"/>
      <c r="AR7" s="56"/>
      <c r="AS7" s="56"/>
      <c r="AT7" s="56"/>
      <c r="AU7" s="56"/>
      <c r="AV7" s="56"/>
      <c r="AW7" s="56"/>
      <c r="AX7" s="56"/>
      <c r="AY7" s="56"/>
      <c r="AZ7" s="56"/>
      <c r="BA7" s="56"/>
      <c r="BB7" s="56"/>
      <c r="BC7" s="56"/>
      <c r="BD7" s="56"/>
      <c r="BE7" s="56"/>
      <c r="BF7" s="56"/>
      <c r="BG7" s="56"/>
      <c r="BH7" s="56"/>
      <c r="BI7" s="56"/>
      <c r="BJ7" s="56"/>
      <c r="BK7" s="56"/>
      <c r="BL7" s="56"/>
      <c r="BM7" s="56"/>
      <c r="BN7" s="56"/>
      <c r="BO7" s="56"/>
      <c r="BP7" s="56"/>
      <c r="BQ7" s="56"/>
      <c r="BR7" s="56"/>
      <c r="BS7" s="56"/>
      <c r="BT7" s="56"/>
      <c r="BU7" s="56"/>
      <c r="BV7" s="56"/>
      <c r="BW7" s="56"/>
      <c r="BX7" s="56"/>
      <c r="BY7" s="56"/>
      <c r="BZ7" s="56"/>
      <c r="CA7" s="56"/>
      <c r="CB7" s="56"/>
      <c r="CC7" s="56"/>
      <c r="CD7" s="56"/>
      <c r="CE7" s="56"/>
      <c r="CF7" s="56"/>
      <c r="CG7" s="56"/>
      <c r="CH7" s="56"/>
      <c r="CI7" s="56"/>
      <c r="CJ7" s="56"/>
      <c r="CK7" s="56"/>
      <c r="CL7" s="56"/>
      <c r="CM7" s="56"/>
      <c r="CN7" s="56"/>
      <c r="CO7" s="56"/>
      <c r="CP7" s="56"/>
      <c r="CQ7" s="56"/>
      <c r="CR7" s="56"/>
      <c r="CS7" s="56"/>
      <c r="CT7" s="56"/>
      <c r="CU7" s="56"/>
      <c r="CV7" s="56"/>
      <c r="CW7" s="56"/>
      <c r="CX7" s="56"/>
      <c r="CY7" s="56"/>
      <c r="CZ7" s="56"/>
      <c r="DA7" s="56"/>
      <c r="DB7" s="56"/>
      <c r="DC7" s="56"/>
      <c r="DD7" s="56"/>
      <c r="DE7" s="56"/>
      <c r="DF7" s="56"/>
      <c r="DG7" s="56"/>
      <c r="DH7" s="56"/>
      <c r="DI7" s="56"/>
      <c r="DJ7" s="56"/>
      <c r="DK7" s="56"/>
      <c r="DL7" s="56"/>
      <c r="DM7" s="56"/>
      <c r="DN7" s="56"/>
      <c r="DO7" s="56"/>
      <c r="DP7" s="56"/>
      <c r="DQ7" s="56"/>
      <c r="DR7" s="56"/>
      <c r="DS7" s="56"/>
      <c r="DT7" s="56"/>
      <c r="DU7" s="56"/>
      <c r="DV7" s="56"/>
      <c r="DW7" s="56"/>
      <c r="DX7" s="56"/>
      <c r="DY7" s="56"/>
      <c r="DZ7" s="56"/>
      <c r="EA7" s="56"/>
      <c r="EB7" s="56"/>
      <c r="EC7" s="56"/>
      <c r="ED7" s="56"/>
      <c r="EE7" s="56"/>
      <c r="EF7" s="56"/>
      <c r="EG7" s="56"/>
      <c r="EH7" s="56"/>
      <c r="EI7" s="56"/>
      <c r="EJ7" s="56"/>
      <c r="EK7" s="56"/>
      <c r="EL7" s="56"/>
      <c r="EM7" s="56"/>
      <c r="EN7" s="56"/>
      <c r="EO7" s="56"/>
      <c r="EP7" s="56"/>
      <c r="EQ7" s="56"/>
      <c r="ER7" s="56"/>
      <c r="ES7" s="56"/>
      <c r="ET7" s="56"/>
      <c r="EU7" s="56"/>
      <c r="EV7" s="56"/>
      <c r="EW7" s="56"/>
      <c r="EX7" s="56"/>
      <c r="EY7" s="56"/>
      <c r="EZ7" s="56"/>
      <c r="FA7" s="56"/>
      <c r="FB7" s="56"/>
      <c r="FC7" s="56"/>
      <c r="FD7" s="56"/>
      <c r="FE7" s="56"/>
      <c r="FF7" s="56"/>
      <c r="FG7" s="56"/>
      <c r="FH7" s="56"/>
      <c r="FI7" s="56"/>
      <c r="FJ7" s="56"/>
      <c r="FK7" s="56"/>
      <c r="FL7" s="56"/>
      <c r="FM7" s="56"/>
      <c r="FN7" s="56"/>
      <c r="FO7" s="56"/>
      <c r="FP7" s="56"/>
      <c r="FQ7" s="56"/>
      <c r="FR7" s="56"/>
      <c r="FS7" s="56"/>
      <c r="FT7" s="56"/>
      <c r="FU7" s="56"/>
      <c r="FV7" s="56"/>
      <c r="FW7" s="56"/>
      <c r="FX7" s="56"/>
      <c r="FY7" s="56"/>
      <c r="FZ7" s="56"/>
      <c r="GA7" s="56"/>
      <c r="GB7" s="56"/>
      <c r="GC7" s="56"/>
      <c r="GD7" s="56"/>
      <c r="GE7" s="56"/>
      <c r="GF7" s="56"/>
      <c r="GG7" s="56"/>
      <c r="GH7" s="56"/>
      <c r="GI7" s="56"/>
      <c r="GJ7" s="56"/>
      <c r="GK7" s="56"/>
      <c r="GL7" s="56"/>
      <c r="GM7" s="56"/>
      <c r="GN7" s="56"/>
      <c r="GO7" s="56"/>
      <c r="GP7" s="56"/>
      <c r="GQ7" s="56"/>
      <c r="GR7" s="56"/>
      <c r="GS7" s="56"/>
      <c r="GT7" s="56"/>
      <c r="GU7" s="56"/>
      <c r="GV7" s="56"/>
      <c r="GW7" s="56"/>
      <c r="GX7" s="56"/>
      <c r="GY7" s="56"/>
      <c r="GZ7" s="56"/>
      <c r="HA7" s="56"/>
      <c r="HB7" s="56"/>
      <c r="HC7" s="56"/>
      <c r="HD7" s="56"/>
      <c r="HE7" s="56"/>
      <c r="HF7" s="56"/>
      <c r="HG7" s="56"/>
      <c r="HH7" s="56"/>
      <c r="HI7" s="56"/>
      <c r="HJ7" s="56"/>
      <c r="HK7" s="56"/>
      <c r="HL7" s="56"/>
      <c r="HM7" s="56"/>
      <c r="HN7" s="56"/>
      <c r="HO7" s="56"/>
      <c r="HP7" s="56"/>
      <c r="HQ7" s="56"/>
      <c r="HR7" s="56"/>
      <c r="HS7" s="56"/>
      <c r="HT7" s="56"/>
      <c r="HU7" s="56"/>
      <c r="HV7" s="56"/>
      <c r="HW7" s="56"/>
      <c r="HX7" s="56"/>
      <c r="HY7" s="56"/>
      <c r="HZ7" s="56"/>
      <c r="IA7" s="56"/>
      <c r="IB7" s="56"/>
      <c r="IC7" s="56"/>
      <c r="ID7" s="56"/>
      <c r="IE7" s="56"/>
      <c r="IF7" s="56"/>
      <c r="IG7" s="56"/>
      <c r="IH7" s="56"/>
      <c r="II7" s="56"/>
      <c r="IJ7" s="56"/>
      <c r="IK7" s="56"/>
      <c r="IL7" s="56"/>
      <c r="IM7" s="56"/>
      <c r="IN7" s="56"/>
      <c r="IO7" s="56"/>
      <c r="IP7" s="56"/>
      <c r="IQ7" s="56"/>
      <c r="IR7" s="56"/>
      <c r="IS7" s="56"/>
      <c r="IT7" s="56"/>
      <c r="IU7" s="56"/>
      <c r="IV7" s="56"/>
    </row>
    <row r="8" spans="1:256" ht="33.6" customHeight="1" x14ac:dyDescent="0.3">
      <c r="A8" s="57">
        <v>1</v>
      </c>
      <c r="B8" s="57">
        <v>2</v>
      </c>
      <c r="C8" s="57">
        <v>3</v>
      </c>
      <c r="D8" s="57">
        <v>4</v>
      </c>
      <c r="E8" s="57">
        <v>5</v>
      </c>
      <c r="F8" s="57">
        <v>6</v>
      </c>
      <c r="G8" s="57">
        <v>7</v>
      </c>
      <c r="H8" s="57">
        <v>8</v>
      </c>
      <c r="I8" s="57">
        <v>9</v>
      </c>
      <c r="J8" s="57">
        <v>10</v>
      </c>
      <c r="K8" s="57">
        <v>11</v>
      </c>
      <c r="L8" s="57">
        <v>12</v>
      </c>
      <c r="M8" s="57" t="s">
        <v>496</v>
      </c>
      <c r="N8" s="57">
        <v>14</v>
      </c>
      <c r="O8" s="57" t="s">
        <v>497</v>
      </c>
      <c r="P8" s="57">
        <v>16</v>
      </c>
      <c r="Q8" s="57">
        <v>17</v>
      </c>
      <c r="R8" s="57" t="s">
        <v>498</v>
      </c>
      <c r="T8" s="58"/>
      <c r="U8"/>
      <c r="V8"/>
    </row>
    <row r="9" spans="1:256" ht="39.6" x14ac:dyDescent="0.3">
      <c r="A9" s="200" t="s">
        <v>499</v>
      </c>
      <c r="B9" s="200"/>
      <c r="C9" s="55"/>
      <c r="D9" s="55"/>
      <c r="E9" s="59">
        <f>E10+E13+E14</f>
        <v>3719249399</v>
      </c>
      <c r="F9" s="59">
        <f>F10+F13+F14</f>
        <v>25064000000</v>
      </c>
      <c r="G9" s="59">
        <f>G10+G13+G14</f>
        <v>0</v>
      </c>
      <c r="H9" s="60" t="s">
        <v>500</v>
      </c>
      <c r="I9" s="59">
        <f>I10+I13+I14</f>
        <v>1322129750</v>
      </c>
      <c r="J9" s="59">
        <f>J10+J13+J14</f>
        <v>107000000</v>
      </c>
      <c r="K9" s="59"/>
      <c r="L9" s="59"/>
      <c r="M9" s="61">
        <f>M10+M13+M14</f>
        <v>29998379149</v>
      </c>
      <c r="N9" s="61">
        <f>N10+N13+N14</f>
        <v>23047517578</v>
      </c>
      <c r="O9" s="61">
        <f>O10+O13+O14</f>
        <v>6895861571</v>
      </c>
      <c r="P9" s="61">
        <f>P14</f>
        <v>55000000</v>
      </c>
      <c r="Q9" s="61">
        <f>Q10+Q13+Q14</f>
        <v>4568806571</v>
      </c>
      <c r="R9" s="59">
        <f>O9-Q9</f>
        <v>2327055000</v>
      </c>
      <c r="S9" s="62"/>
      <c r="T9" s="58"/>
      <c r="U9" s="58"/>
      <c r="V9"/>
      <c r="W9" s="56"/>
      <c r="X9" s="56"/>
      <c r="Y9" s="56"/>
      <c r="Z9" s="56"/>
      <c r="AA9" s="56"/>
      <c r="AB9" s="56"/>
      <c r="AC9" s="56"/>
      <c r="AD9" s="56"/>
      <c r="AE9" s="56"/>
      <c r="AF9" s="56"/>
      <c r="AG9" s="56"/>
      <c r="AH9" s="56"/>
      <c r="AI9" s="56"/>
      <c r="AJ9" s="56"/>
      <c r="AK9" s="56"/>
      <c r="AL9" s="56"/>
      <c r="AM9" s="56"/>
      <c r="AN9" s="56"/>
      <c r="AO9" s="56"/>
      <c r="AP9" s="56"/>
      <c r="AQ9" s="56"/>
      <c r="AR9" s="56"/>
      <c r="AS9" s="56"/>
      <c r="AT9" s="56"/>
      <c r="AU9" s="56"/>
      <c r="AV9" s="56"/>
      <c r="AW9" s="56"/>
      <c r="AX9" s="56"/>
      <c r="AY9" s="56"/>
      <c r="AZ9" s="56"/>
      <c r="BA9" s="56"/>
      <c r="BB9" s="56"/>
      <c r="BC9" s="56"/>
      <c r="BD9" s="56"/>
      <c r="BE9" s="56"/>
      <c r="BF9" s="56"/>
      <c r="BG9" s="56"/>
      <c r="BH9" s="56"/>
      <c r="BI9" s="56"/>
      <c r="BJ9" s="56"/>
      <c r="BK9" s="56"/>
      <c r="BL9" s="56"/>
      <c r="BM9" s="56"/>
      <c r="BN9" s="56"/>
      <c r="BO9" s="56"/>
      <c r="BP9" s="56"/>
      <c r="BQ9" s="56"/>
      <c r="BR9" s="56"/>
      <c r="BS9" s="56"/>
      <c r="BT9" s="56"/>
      <c r="BU9" s="56"/>
      <c r="BV9" s="56"/>
      <c r="BW9" s="56"/>
      <c r="BX9" s="56"/>
      <c r="BY9" s="56"/>
      <c r="BZ9" s="56"/>
      <c r="CA9" s="56"/>
      <c r="CB9" s="56"/>
      <c r="CC9" s="56"/>
      <c r="CD9" s="56"/>
      <c r="CE9" s="56"/>
      <c r="CF9" s="56"/>
      <c r="CG9" s="56"/>
      <c r="CH9" s="56"/>
      <c r="CI9" s="56"/>
      <c r="CJ9" s="56"/>
      <c r="CK9" s="56"/>
      <c r="CL9" s="56"/>
      <c r="CM9" s="56"/>
      <c r="CN9" s="56"/>
      <c r="CO9" s="56"/>
      <c r="CP9" s="56"/>
      <c r="CQ9" s="56"/>
      <c r="CR9" s="56"/>
      <c r="CS9" s="56"/>
      <c r="CT9" s="56"/>
      <c r="CU9" s="56"/>
      <c r="CV9" s="56"/>
      <c r="CW9" s="56"/>
      <c r="CX9" s="56"/>
      <c r="CY9" s="56"/>
      <c r="CZ9" s="56"/>
      <c r="DA9" s="56"/>
      <c r="DB9" s="56"/>
      <c r="DC9" s="56"/>
      <c r="DD9" s="56"/>
      <c r="DE9" s="56"/>
      <c r="DF9" s="56"/>
      <c r="DG9" s="56"/>
      <c r="DH9" s="56"/>
      <c r="DI9" s="56"/>
      <c r="DJ9" s="56"/>
      <c r="DK9" s="56"/>
      <c r="DL9" s="56"/>
      <c r="DM9" s="56"/>
      <c r="DN9" s="56"/>
      <c r="DO9" s="56"/>
      <c r="DP9" s="56"/>
      <c r="DQ9" s="56"/>
      <c r="DR9" s="56"/>
      <c r="DS9" s="56"/>
      <c r="DT9" s="56"/>
      <c r="DU9" s="56"/>
      <c r="DV9" s="56"/>
      <c r="DW9" s="56"/>
      <c r="DX9" s="56"/>
      <c r="DY9" s="56"/>
      <c r="DZ9" s="56"/>
      <c r="EA9" s="56"/>
      <c r="EB9" s="56"/>
      <c r="EC9" s="56"/>
      <c r="ED9" s="56"/>
      <c r="EE9" s="56"/>
      <c r="EF9" s="56"/>
      <c r="EG9" s="56"/>
      <c r="EH9" s="56"/>
      <c r="EI9" s="56"/>
      <c r="EJ9" s="56"/>
      <c r="EK9" s="56"/>
      <c r="EL9" s="56"/>
      <c r="EM9" s="56"/>
      <c r="EN9" s="56"/>
      <c r="EO9" s="56"/>
      <c r="EP9" s="56"/>
      <c r="EQ9" s="56"/>
      <c r="ER9" s="56"/>
      <c r="ES9" s="56"/>
      <c r="ET9" s="56"/>
      <c r="EU9" s="56"/>
      <c r="EV9" s="56"/>
      <c r="EW9" s="56"/>
      <c r="EX9" s="56"/>
      <c r="EY9" s="56"/>
      <c r="EZ9" s="56"/>
      <c r="FA9" s="56"/>
      <c r="FB9" s="56"/>
      <c r="FC9" s="56"/>
      <c r="FD9" s="56"/>
      <c r="FE9" s="56"/>
      <c r="FF9" s="56"/>
      <c r="FG9" s="56"/>
      <c r="FH9" s="56"/>
      <c r="FI9" s="56"/>
      <c r="FJ9" s="56"/>
      <c r="FK9" s="56"/>
      <c r="FL9" s="56"/>
      <c r="FM9" s="56"/>
      <c r="FN9" s="56"/>
      <c r="FO9" s="56"/>
      <c r="FP9" s="56"/>
      <c r="FQ9" s="56"/>
      <c r="FR9" s="56"/>
      <c r="FS9" s="56"/>
      <c r="FT9" s="56"/>
      <c r="FU9" s="56"/>
      <c r="FV9" s="56"/>
      <c r="FW9" s="56"/>
      <c r="FX9" s="56"/>
      <c r="FY9" s="56"/>
      <c r="FZ9" s="56"/>
      <c r="GA9" s="56"/>
      <c r="GB9" s="56"/>
      <c r="GC9" s="56"/>
      <c r="GD9" s="56"/>
      <c r="GE9" s="56"/>
      <c r="GF9" s="56"/>
      <c r="GG9" s="56"/>
      <c r="GH9" s="56"/>
      <c r="GI9" s="56"/>
      <c r="GJ9" s="56"/>
      <c r="GK9" s="56"/>
      <c r="GL9" s="56"/>
      <c r="GM9" s="56"/>
      <c r="GN9" s="56"/>
      <c r="GO9" s="56"/>
      <c r="GP9" s="56"/>
      <c r="GQ9" s="56"/>
      <c r="GR9" s="56"/>
      <c r="GS9" s="56"/>
      <c r="GT9" s="56"/>
      <c r="GU9" s="56"/>
      <c r="GV9" s="56"/>
      <c r="GW9" s="56"/>
      <c r="GX9" s="56"/>
      <c r="GY9" s="56"/>
      <c r="GZ9" s="56"/>
      <c r="HA9" s="56"/>
      <c r="HB9" s="56"/>
      <c r="HC9" s="56"/>
      <c r="HD9" s="56"/>
      <c r="HE9" s="56"/>
      <c r="HF9" s="56"/>
      <c r="HG9" s="56"/>
      <c r="HH9" s="56"/>
      <c r="HI9" s="56"/>
      <c r="HJ9" s="56"/>
      <c r="HK9" s="56"/>
      <c r="HL9" s="56"/>
      <c r="HM9" s="56"/>
      <c r="HN9" s="56"/>
      <c r="HO9" s="56"/>
      <c r="HP9" s="56"/>
      <c r="HQ9" s="56"/>
      <c r="HR9" s="56"/>
      <c r="HS9" s="56"/>
      <c r="HT9" s="56"/>
      <c r="HU9" s="56"/>
      <c r="HV9" s="56"/>
      <c r="HW9" s="56"/>
      <c r="HX9" s="56"/>
      <c r="HY9" s="56"/>
      <c r="HZ9" s="56"/>
      <c r="IA9" s="56"/>
      <c r="IB9" s="56"/>
      <c r="IC9" s="56"/>
      <c r="ID9" s="56"/>
      <c r="IE9" s="56"/>
      <c r="IF9" s="56"/>
      <c r="IG9" s="56"/>
      <c r="IH9" s="56"/>
      <c r="II9" s="56"/>
      <c r="IJ9" s="56"/>
      <c r="IK9" s="56"/>
      <c r="IL9" s="56"/>
      <c r="IM9" s="56"/>
      <c r="IN9" s="56"/>
      <c r="IO9" s="56"/>
      <c r="IP9" s="56"/>
      <c r="IQ9" s="56"/>
      <c r="IR9" s="56"/>
      <c r="IS9" s="56"/>
      <c r="IT9" s="56"/>
      <c r="IU9" s="56"/>
      <c r="IV9" s="56"/>
    </row>
    <row r="10" spans="1:256" ht="39.6" x14ac:dyDescent="0.3">
      <c r="A10" s="63" t="s">
        <v>2</v>
      </c>
      <c r="B10" s="64" t="s">
        <v>501</v>
      </c>
      <c r="C10" s="63"/>
      <c r="D10" s="63">
        <v>13</v>
      </c>
      <c r="E10" s="65">
        <f>E12</f>
        <v>3336099399</v>
      </c>
      <c r="F10" s="65">
        <f>F11+F12</f>
        <v>12518000000</v>
      </c>
      <c r="G10" s="66"/>
      <c r="H10" s="65"/>
      <c r="I10" s="65">
        <f>I11+I12</f>
        <v>492000000</v>
      </c>
      <c r="J10" s="65">
        <f>J11+J12</f>
        <v>52000000</v>
      </c>
      <c r="K10" s="67" t="s">
        <v>502</v>
      </c>
      <c r="L10" s="65"/>
      <c r="M10" s="65">
        <f>M11+M12</f>
        <v>16294099399</v>
      </c>
      <c r="N10" s="65">
        <f>N11+N12</f>
        <v>12442292828</v>
      </c>
      <c r="O10" s="65">
        <f>SUM(O11:O12)</f>
        <v>3851806571</v>
      </c>
      <c r="P10" s="65"/>
      <c r="Q10" s="65">
        <f>Q11+Q12</f>
        <v>3851806571</v>
      </c>
      <c r="R10" s="65"/>
      <c r="S10" s="68"/>
      <c r="T10"/>
      <c r="U10" s="58"/>
      <c r="V10" s="58"/>
      <c r="W10" s="68"/>
      <c r="X10" s="68"/>
      <c r="Y10" s="68"/>
      <c r="Z10" s="68"/>
      <c r="AA10" s="68"/>
      <c r="AB10" s="68"/>
      <c r="AC10" s="68"/>
      <c r="AD10" s="68"/>
      <c r="AE10" s="68"/>
      <c r="AF10" s="68"/>
      <c r="AG10" s="68"/>
      <c r="AH10" s="68"/>
      <c r="AI10" s="68"/>
      <c r="AJ10" s="68"/>
      <c r="AK10" s="68"/>
      <c r="AL10" s="68"/>
      <c r="AM10" s="68"/>
      <c r="AN10" s="68"/>
      <c r="AO10" s="68"/>
      <c r="AP10" s="68"/>
      <c r="AQ10" s="68"/>
      <c r="AR10" s="68"/>
      <c r="AS10" s="68"/>
      <c r="AT10" s="68"/>
      <c r="AU10" s="68"/>
      <c r="AV10" s="68"/>
      <c r="AW10" s="68"/>
      <c r="AX10" s="68"/>
      <c r="AY10" s="68"/>
      <c r="AZ10" s="68"/>
      <c r="BA10" s="68"/>
      <c r="BB10" s="68"/>
      <c r="BC10" s="68"/>
      <c r="BD10" s="68"/>
      <c r="BE10" s="68"/>
      <c r="BF10" s="68"/>
      <c r="BG10" s="68"/>
      <c r="BH10" s="68"/>
      <c r="BI10" s="68"/>
      <c r="BJ10" s="68"/>
      <c r="BK10" s="68"/>
      <c r="BL10" s="68"/>
      <c r="BM10" s="68"/>
      <c r="BN10" s="68"/>
      <c r="BO10" s="68"/>
      <c r="BP10" s="68"/>
      <c r="BQ10" s="68"/>
      <c r="BR10" s="68"/>
      <c r="BS10" s="68"/>
      <c r="BT10" s="68"/>
      <c r="BU10" s="68"/>
      <c r="BV10" s="68"/>
      <c r="BW10" s="68"/>
      <c r="BX10" s="68"/>
      <c r="BY10" s="68"/>
      <c r="BZ10" s="68"/>
      <c r="CA10" s="68"/>
      <c r="CB10" s="68"/>
      <c r="CC10" s="68"/>
      <c r="CD10" s="68"/>
      <c r="CE10" s="68"/>
      <c r="CF10" s="68"/>
      <c r="CG10" s="68"/>
      <c r="CH10" s="68"/>
      <c r="CI10" s="68"/>
      <c r="CJ10" s="68"/>
      <c r="CK10" s="68"/>
      <c r="CL10" s="68"/>
      <c r="CM10" s="68"/>
      <c r="CN10" s="68"/>
      <c r="CO10" s="68"/>
      <c r="CP10" s="68"/>
      <c r="CQ10" s="68"/>
      <c r="CR10" s="68"/>
      <c r="CS10" s="68"/>
      <c r="CT10" s="68"/>
      <c r="CU10" s="68"/>
      <c r="CV10" s="68"/>
      <c r="CW10" s="68"/>
      <c r="CX10" s="68"/>
      <c r="CY10" s="68"/>
      <c r="CZ10" s="68"/>
      <c r="DA10" s="68"/>
      <c r="DB10" s="68"/>
      <c r="DC10" s="68"/>
      <c r="DD10" s="68"/>
      <c r="DE10" s="68"/>
      <c r="DF10" s="68"/>
      <c r="DG10" s="68"/>
      <c r="DH10" s="68"/>
      <c r="DI10" s="68"/>
      <c r="DJ10" s="68"/>
      <c r="DK10" s="68"/>
      <c r="DL10" s="68"/>
      <c r="DM10" s="68"/>
      <c r="DN10" s="68"/>
      <c r="DO10" s="68"/>
      <c r="DP10" s="68"/>
      <c r="DQ10" s="68"/>
      <c r="DR10" s="68"/>
      <c r="DS10" s="68"/>
      <c r="DT10" s="68"/>
      <c r="DU10" s="68"/>
      <c r="DV10" s="68"/>
      <c r="DW10" s="68"/>
      <c r="DX10" s="68"/>
      <c r="DY10" s="68"/>
      <c r="DZ10" s="68"/>
      <c r="EA10" s="68"/>
      <c r="EB10" s="68"/>
      <c r="EC10" s="68"/>
      <c r="ED10" s="68"/>
      <c r="EE10" s="68"/>
      <c r="EF10" s="68"/>
      <c r="EG10" s="68"/>
      <c r="EH10" s="68"/>
      <c r="EI10" s="68"/>
      <c r="EJ10" s="68"/>
      <c r="EK10" s="68"/>
      <c r="EL10" s="68"/>
      <c r="EM10" s="68"/>
      <c r="EN10" s="68"/>
      <c r="EO10" s="68"/>
      <c r="EP10" s="68"/>
      <c r="EQ10" s="68"/>
      <c r="ER10" s="68"/>
      <c r="ES10" s="68"/>
      <c r="ET10" s="68"/>
      <c r="EU10" s="68"/>
      <c r="EV10" s="68"/>
      <c r="EW10" s="68"/>
      <c r="EX10" s="68"/>
      <c r="EY10" s="68"/>
      <c r="EZ10" s="68"/>
      <c r="FA10" s="68"/>
      <c r="FB10" s="68"/>
      <c r="FC10" s="68"/>
      <c r="FD10" s="68"/>
      <c r="FE10" s="68"/>
      <c r="FF10" s="68"/>
      <c r="FG10" s="68"/>
      <c r="FH10" s="68"/>
      <c r="FI10" s="68"/>
      <c r="FJ10" s="68"/>
      <c r="FK10" s="68"/>
      <c r="FL10" s="68"/>
      <c r="FM10" s="68"/>
      <c r="FN10" s="68"/>
      <c r="FO10" s="68"/>
      <c r="FP10" s="68"/>
      <c r="FQ10" s="68"/>
      <c r="FR10" s="68"/>
      <c r="FS10" s="68"/>
      <c r="FT10" s="68"/>
      <c r="FU10" s="68"/>
      <c r="FV10" s="68"/>
      <c r="FW10" s="68"/>
      <c r="FX10" s="68"/>
      <c r="FY10" s="68"/>
      <c r="FZ10" s="68"/>
      <c r="GA10" s="68"/>
      <c r="GB10" s="68"/>
      <c r="GC10" s="68"/>
      <c r="GD10" s="68"/>
      <c r="GE10" s="68"/>
      <c r="GF10" s="68"/>
      <c r="GG10" s="68"/>
      <c r="GH10" s="68"/>
      <c r="GI10" s="68"/>
      <c r="GJ10" s="68"/>
      <c r="GK10" s="68"/>
      <c r="GL10" s="68"/>
      <c r="GM10" s="68"/>
      <c r="GN10" s="68"/>
      <c r="GO10" s="68"/>
      <c r="GP10" s="68"/>
      <c r="GQ10" s="68"/>
      <c r="GR10" s="68"/>
      <c r="GS10" s="68"/>
      <c r="GT10" s="68"/>
      <c r="GU10" s="68"/>
      <c r="GV10" s="68"/>
      <c r="GW10" s="68"/>
      <c r="GX10" s="68"/>
      <c r="GY10" s="68"/>
      <c r="GZ10" s="68"/>
      <c r="HA10" s="68"/>
      <c r="HB10" s="68"/>
      <c r="HC10" s="68"/>
      <c r="HD10" s="68"/>
      <c r="HE10" s="68"/>
      <c r="HF10" s="68"/>
      <c r="HG10" s="68"/>
      <c r="HH10" s="68"/>
      <c r="HI10" s="68"/>
      <c r="HJ10" s="68"/>
      <c r="HK10" s="68"/>
      <c r="HL10" s="68"/>
      <c r="HM10" s="68"/>
      <c r="HN10" s="68"/>
      <c r="HO10" s="68"/>
      <c r="HP10" s="68"/>
      <c r="HQ10" s="68"/>
      <c r="HR10" s="68"/>
      <c r="HS10" s="68"/>
      <c r="HT10" s="68"/>
      <c r="HU10" s="68"/>
      <c r="HV10" s="68"/>
      <c r="HW10" s="68"/>
      <c r="HX10" s="68"/>
      <c r="HY10" s="68"/>
      <c r="HZ10" s="68"/>
      <c r="IA10" s="68"/>
      <c r="IB10" s="68"/>
      <c r="IC10" s="68"/>
      <c r="ID10" s="68"/>
      <c r="IE10" s="68"/>
      <c r="IF10" s="68"/>
      <c r="IG10" s="68"/>
      <c r="IH10" s="68"/>
      <c r="II10" s="68"/>
      <c r="IJ10" s="68"/>
      <c r="IK10" s="68"/>
      <c r="IL10" s="68"/>
      <c r="IM10" s="68"/>
      <c r="IN10" s="68"/>
      <c r="IO10" s="68"/>
      <c r="IP10" s="68"/>
      <c r="IQ10" s="68"/>
      <c r="IR10" s="68"/>
      <c r="IS10" s="68"/>
      <c r="IT10" s="68"/>
      <c r="IU10" s="68"/>
      <c r="IV10" s="68"/>
    </row>
    <row r="11" spans="1:256" ht="52.8" x14ac:dyDescent="0.3">
      <c r="A11" s="69">
        <v>1</v>
      </c>
      <c r="B11" s="70" t="s">
        <v>503</v>
      </c>
      <c r="C11" s="71" t="s">
        <v>504</v>
      </c>
      <c r="D11" s="72">
        <v>13</v>
      </c>
      <c r="E11" s="73"/>
      <c r="F11" s="73">
        <v>9538000000</v>
      </c>
      <c r="G11" s="74"/>
      <c r="H11" s="60"/>
      <c r="I11" s="75"/>
      <c r="J11" s="75">
        <v>52000000</v>
      </c>
      <c r="K11" s="67" t="s">
        <v>505</v>
      </c>
      <c r="L11" s="73"/>
      <c r="M11" s="73">
        <f>E11+F11+I11-J11</f>
        <v>9486000000</v>
      </c>
      <c r="N11" s="76">
        <v>8332794000</v>
      </c>
      <c r="O11" s="73">
        <f>M11-N11</f>
        <v>1153206000</v>
      </c>
      <c r="P11" s="73"/>
      <c r="Q11" s="73">
        <f>O11-R11</f>
        <v>1153206000</v>
      </c>
      <c r="R11" s="73"/>
      <c r="S11" s="77"/>
      <c r="T11"/>
      <c r="U11" s="58"/>
      <c r="V11" s="58"/>
      <c r="W11" s="77"/>
      <c r="X11" s="77"/>
      <c r="Y11" s="77"/>
      <c r="Z11" s="77"/>
      <c r="AA11" s="77"/>
      <c r="AB11" s="77"/>
      <c r="AC11" s="77"/>
      <c r="AD11" s="77"/>
      <c r="AE11" s="77"/>
      <c r="AF11" s="77"/>
      <c r="AG11" s="77"/>
      <c r="AH11" s="77"/>
      <c r="AI11" s="77"/>
      <c r="AJ11" s="77"/>
      <c r="AK11" s="77"/>
      <c r="AL11" s="77"/>
      <c r="AM11" s="77"/>
      <c r="AN11" s="77"/>
      <c r="AO11" s="77"/>
      <c r="AP11" s="77"/>
      <c r="AQ11" s="77"/>
      <c r="AR11" s="77"/>
      <c r="AS11" s="77"/>
      <c r="AT11" s="77"/>
      <c r="AU11" s="77"/>
      <c r="AV11" s="77"/>
      <c r="AW11" s="77"/>
      <c r="AX11" s="77"/>
      <c r="AY11" s="77"/>
      <c r="AZ11" s="77"/>
      <c r="BA11" s="77"/>
      <c r="BB11" s="77"/>
      <c r="BC11" s="77"/>
      <c r="BD11" s="77"/>
      <c r="BE11" s="77"/>
      <c r="BF11" s="77"/>
      <c r="BG11" s="77"/>
      <c r="BH11" s="77"/>
      <c r="BI11" s="77"/>
      <c r="BJ11" s="77"/>
      <c r="BK11" s="77"/>
      <c r="BL11" s="77"/>
      <c r="BM11" s="77"/>
      <c r="BN11" s="77"/>
      <c r="BO11" s="77"/>
      <c r="BP11" s="77"/>
      <c r="BQ11" s="77"/>
      <c r="BR11" s="77"/>
      <c r="BS11" s="77"/>
      <c r="BT11" s="77"/>
      <c r="BU11" s="77"/>
      <c r="BV11" s="77"/>
      <c r="BW11" s="77"/>
      <c r="BX11" s="77"/>
      <c r="BY11" s="77"/>
      <c r="BZ11" s="77"/>
      <c r="CA11" s="77"/>
      <c r="CB11" s="77"/>
      <c r="CC11" s="77"/>
      <c r="CD11" s="77"/>
      <c r="CE11" s="77"/>
      <c r="CF11" s="77"/>
      <c r="CG11" s="77"/>
      <c r="CH11" s="77"/>
      <c r="CI11" s="77"/>
      <c r="CJ11" s="77"/>
      <c r="CK11" s="77"/>
      <c r="CL11" s="77"/>
      <c r="CM11" s="77"/>
      <c r="CN11" s="77"/>
      <c r="CO11" s="77"/>
      <c r="CP11" s="77"/>
      <c r="CQ11" s="77"/>
      <c r="CR11" s="77"/>
      <c r="CS11" s="77"/>
      <c r="CT11" s="77"/>
      <c r="CU11" s="77"/>
      <c r="CV11" s="77"/>
      <c r="CW11" s="77"/>
      <c r="CX11" s="77"/>
      <c r="CY11" s="77"/>
      <c r="CZ11" s="77"/>
      <c r="DA11" s="77"/>
      <c r="DB11" s="77"/>
      <c r="DC11" s="77"/>
      <c r="DD11" s="77"/>
      <c r="DE11" s="77"/>
      <c r="DF11" s="77"/>
      <c r="DG11" s="77"/>
      <c r="DH11" s="77"/>
      <c r="DI11" s="77"/>
      <c r="DJ11" s="77"/>
      <c r="DK11" s="77"/>
      <c r="DL11" s="77"/>
      <c r="DM11" s="77"/>
      <c r="DN11" s="77"/>
      <c r="DO11" s="77"/>
      <c r="DP11" s="77"/>
      <c r="DQ11" s="77"/>
      <c r="DR11" s="77"/>
      <c r="DS11" s="77"/>
      <c r="DT11" s="77"/>
      <c r="DU11" s="77"/>
      <c r="DV11" s="77"/>
      <c r="DW11" s="77"/>
      <c r="DX11" s="77"/>
      <c r="DY11" s="77"/>
      <c r="DZ11" s="77"/>
      <c r="EA11" s="77"/>
      <c r="EB11" s="77"/>
      <c r="EC11" s="77"/>
      <c r="ED11" s="77"/>
      <c r="EE11" s="77"/>
      <c r="EF11" s="77"/>
      <c r="EG11" s="77"/>
      <c r="EH11" s="77"/>
      <c r="EI11" s="77"/>
      <c r="EJ11" s="77"/>
      <c r="EK11" s="77"/>
      <c r="EL11" s="77"/>
      <c r="EM11" s="77"/>
      <c r="EN11" s="77"/>
      <c r="EO11" s="77"/>
      <c r="EP11" s="77"/>
      <c r="EQ11" s="77"/>
      <c r="ER11" s="77"/>
      <c r="ES11" s="77"/>
      <c r="ET11" s="77"/>
      <c r="EU11" s="77"/>
      <c r="EV11" s="77"/>
      <c r="EW11" s="77"/>
      <c r="EX11" s="77"/>
      <c r="EY11" s="77"/>
      <c r="EZ11" s="77"/>
      <c r="FA11" s="77"/>
      <c r="FB11" s="77"/>
      <c r="FC11" s="77"/>
      <c r="FD11" s="77"/>
      <c r="FE11" s="77"/>
      <c r="FF11" s="77"/>
      <c r="FG11" s="77"/>
      <c r="FH11" s="77"/>
      <c r="FI11" s="77"/>
      <c r="FJ11" s="77"/>
      <c r="FK11" s="77"/>
      <c r="FL11" s="77"/>
      <c r="FM11" s="77"/>
      <c r="FN11" s="77"/>
      <c r="FO11" s="77"/>
      <c r="FP11" s="77"/>
      <c r="FQ11" s="77"/>
      <c r="FR11" s="77"/>
      <c r="FS11" s="77"/>
      <c r="FT11" s="77"/>
      <c r="FU11" s="77"/>
      <c r="FV11" s="77"/>
      <c r="FW11" s="77"/>
      <c r="FX11" s="77"/>
      <c r="FY11" s="77"/>
      <c r="FZ11" s="77"/>
      <c r="GA11" s="77"/>
      <c r="GB11" s="77"/>
      <c r="GC11" s="77"/>
      <c r="GD11" s="77"/>
      <c r="GE11" s="77"/>
      <c r="GF11" s="77"/>
      <c r="GG11" s="77"/>
      <c r="GH11" s="77"/>
      <c r="GI11" s="77"/>
      <c r="GJ11" s="77"/>
      <c r="GK11" s="77"/>
      <c r="GL11" s="77"/>
      <c r="GM11" s="77"/>
      <c r="GN11" s="77"/>
      <c r="GO11" s="77"/>
      <c r="GP11" s="77"/>
      <c r="GQ11" s="77"/>
      <c r="GR11" s="77"/>
      <c r="GS11" s="77"/>
      <c r="GT11" s="77"/>
      <c r="GU11" s="77"/>
      <c r="GV11" s="77"/>
      <c r="GW11" s="77"/>
      <c r="GX11" s="77"/>
      <c r="GY11" s="77"/>
      <c r="GZ11" s="77"/>
      <c r="HA11" s="77"/>
      <c r="HB11" s="77"/>
      <c r="HC11" s="77"/>
      <c r="HD11" s="77"/>
      <c r="HE11" s="77"/>
      <c r="HF11" s="77"/>
      <c r="HG11" s="77"/>
      <c r="HH11" s="77"/>
      <c r="HI11" s="77"/>
      <c r="HJ11" s="77"/>
      <c r="HK11" s="77"/>
      <c r="HL11" s="77"/>
      <c r="HM11" s="77"/>
      <c r="HN11" s="77"/>
      <c r="HO11" s="77"/>
      <c r="HP11" s="77"/>
      <c r="HQ11" s="77"/>
      <c r="HR11" s="77"/>
      <c r="HS11" s="77"/>
      <c r="HT11" s="77"/>
      <c r="HU11" s="77"/>
      <c r="HV11" s="77"/>
      <c r="HW11" s="77"/>
      <c r="HX11" s="77"/>
      <c r="HY11" s="77"/>
      <c r="HZ11" s="77"/>
      <c r="IA11" s="77"/>
      <c r="IB11" s="77"/>
      <c r="IC11" s="77"/>
      <c r="ID11" s="77"/>
      <c r="IE11" s="77"/>
      <c r="IF11" s="77"/>
      <c r="IG11" s="77"/>
      <c r="IH11" s="77"/>
      <c r="II11" s="77"/>
      <c r="IJ11" s="77"/>
      <c r="IK11" s="77"/>
      <c r="IL11" s="77"/>
      <c r="IM11" s="77"/>
      <c r="IN11" s="77"/>
      <c r="IO11" s="77"/>
      <c r="IP11" s="77"/>
      <c r="IQ11" s="77"/>
      <c r="IR11" s="77"/>
      <c r="IS11" s="77"/>
      <c r="IT11" s="77"/>
      <c r="IU11" s="77"/>
      <c r="IV11" s="77"/>
    </row>
    <row r="12" spans="1:256" ht="39.6" x14ac:dyDescent="0.3">
      <c r="A12" s="69">
        <v>2</v>
      </c>
      <c r="B12" s="70" t="s">
        <v>506</v>
      </c>
      <c r="C12" s="71" t="s">
        <v>504</v>
      </c>
      <c r="D12" s="72">
        <v>13</v>
      </c>
      <c r="E12" s="65">
        <v>3336099399</v>
      </c>
      <c r="F12" s="73">
        <v>2980000000</v>
      </c>
      <c r="G12" s="73"/>
      <c r="H12" s="60"/>
      <c r="I12" s="75">
        <v>492000000</v>
      </c>
      <c r="J12" s="73"/>
      <c r="K12" s="69"/>
      <c r="L12" s="73"/>
      <c r="M12" s="73">
        <f>E12+F12+I12-J12</f>
        <v>6808099399</v>
      </c>
      <c r="N12" s="73">
        <v>4109498828</v>
      </c>
      <c r="O12" s="73">
        <f>M12-N12</f>
        <v>2698600571</v>
      </c>
      <c r="P12" s="73"/>
      <c r="Q12" s="73">
        <f>O12-R12</f>
        <v>2698600571</v>
      </c>
      <c r="R12" s="73"/>
      <c r="S12" s="77"/>
      <c r="T12"/>
      <c r="U12" s="58"/>
      <c r="V12" s="58"/>
      <c r="W12" s="77"/>
      <c r="X12" s="77"/>
      <c r="Y12" s="77"/>
      <c r="Z12" s="77"/>
      <c r="AA12" s="77"/>
      <c r="AB12" s="77"/>
      <c r="AC12" s="77"/>
      <c r="AD12" s="77"/>
      <c r="AE12" s="77"/>
      <c r="AF12" s="77"/>
      <c r="AG12" s="77"/>
      <c r="AH12" s="77"/>
      <c r="AI12" s="77"/>
      <c r="AJ12" s="77"/>
      <c r="AK12" s="77"/>
      <c r="AL12" s="77"/>
      <c r="AM12" s="77"/>
      <c r="AN12" s="77"/>
      <c r="AO12" s="77"/>
      <c r="AP12" s="77"/>
      <c r="AQ12" s="77"/>
      <c r="AR12" s="77"/>
      <c r="AS12" s="77"/>
      <c r="AT12" s="77"/>
      <c r="AU12" s="77"/>
      <c r="AV12" s="77"/>
      <c r="AW12" s="77"/>
      <c r="AX12" s="77"/>
      <c r="AY12" s="77"/>
      <c r="AZ12" s="77"/>
      <c r="BA12" s="77"/>
      <c r="BB12" s="77"/>
      <c r="BC12" s="77"/>
      <c r="BD12" s="77"/>
      <c r="BE12" s="77"/>
      <c r="BF12" s="77"/>
      <c r="BG12" s="77"/>
      <c r="BH12" s="77"/>
      <c r="BI12" s="77"/>
      <c r="BJ12" s="77"/>
      <c r="BK12" s="77"/>
      <c r="BL12" s="77"/>
      <c r="BM12" s="77"/>
      <c r="BN12" s="77"/>
      <c r="BO12" s="77"/>
      <c r="BP12" s="77"/>
      <c r="BQ12" s="77"/>
      <c r="BR12" s="77"/>
      <c r="BS12" s="77"/>
      <c r="BT12" s="77"/>
      <c r="BU12" s="77"/>
      <c r="BV12" s="77"/>
      <c r="BW12" s="77"/>
      <c r="BX12" s="77"/>
      <c r="BY12" s="77"/>
      <c r="BZ12" s="77"/>
      <c r="CA12" s="77"/>
      <c r="CB12" s="77"/>
      <c r="CC12" s="77"/>
      <c r="CD12" s="77"/>
      <c r="CE12" s="77"/>
      <c r="CF12" s="77"/>
      <c r="CG12" s="77"/>
      <c r="CH12" s="77"/>
      <c r="CI12" s="77"/>
      <c r="CJ12" s="77"/>
      <c r="CK12" s="77"/>
      <c r="CL12" s="77"/>
      <c r="CM12" s="77"/>
      <c r="CN12" s="77"/>
      <c r="CO12" s="77"/>
      <c r="CP12" s="77"/>
      <c r="CQ12" s="77"/>
      <c r="CR12" s="77"/>
      <c r="CS12" s="77"/>
      <c r="CT12" s="77"/>
      <c r="CU12" s="77"/>
      <c r="CV12" s="77"/>
      <c r="CW12" s="77"/>
      <c r="CX12" s="77"/>
      <c r="CY12" s="77"/>
      <c r="CZ12" s="77"/>
      <c r="DA12" s="77"/>
      <c r="DB12" s="77"/>
      <c r="DC12" s="77"/>
      <c r="DD12" s="77"/>
      <c r="DE12" s="77"/>
      <c r="DF12" s="77"/>
      <c r="DG12" s="77"/>
      <c r="DH12" s="77"/>
      <c r="DI12" s="77"/>
      <c r="DJ12" s="77"/>
      <c r="DK12" s="77"/>
      <c r="DL12" s="77"/>
      <c r="DM12" s="77"/>
      <c r="DN12" s="77"/>
      <c r="DO12" s="77"/>
      <c r="DP12" s="77"/>
      <c r="DQ12" s="77"/>
      <c r="DR12" s="77"/>
      <c r="DS12" s="77"/>
      <c r="DT12" s="77"/>
      <c r="DU12" s="77"/>
      <c r="DV12" s="77"/>
      <c r="DW12" s="77"/>
      <c r="DX12" s="77"/>
      <c r="DY12" s="77"/>
      <c r="DZ12" s="77"/>
      <c r="EA12" s="77"/>
      <c r="EB12" s="77"/>
      <c r="EC12" s="77"/>
      <c r="ED12" s="77"/>
      <c r="EE12" s="77"/>
      <c r="EF12" s="77"/>
      <c r="EG12" s="77"/>
      <c r="EH12" s="77"/>
      <c r="EI12" s="77"/>
      <c r="EJ12" s="77"/>
      <c r="EK12" s="77"/>
      <c r="EL12" s="77"/>
      <c r="EM12" s="77"/>
      <c r="EN12" s="77"/>
      <c r="EO12" s="77"/>
      <c r="EP12" s="77"/>
      <c r="EQ12" s="77"/>
      <c r="ER12" s="77"/>
      <c r="ES12" s="77"/>
      <c r="ET12" s="77"/>
      <c r="EU12" s="77"/>
      <c r="EV12" s="77"/>
      <c r="EW12" s="77"/>
      <c r="EX12" s="77"/>
      <c r="EY12" s="77"/>
      <c r="EZ12" s="77"/>
      <c r="FA12" s="77"/>
      <c r="FB12" s="77"/>
      <c r="FC12" s="77"/>
      <c r="FD12" s="77"/>
      <c r="FE12" s="77"/>
      <c r="FF12" s="77"/>
      <c r="FG12" s="77"/>
      <c r="FH12" s="77"/>
      <c r="FI12" s="77"/>
      <c r="FJ12" s="77"/>
      <c r="FK12" s="77"/>
      <c r="FL12" s="77"/>
      <c r="FM12" s="77"/>
      <c r="FN12" s="77"/>
      <c r="FO12" s="77"/>
      <c r="FP12" s="77"/>
      <c r="FQ12" s="77"/>
      <c r="FR12" s="77"/>
      <c r="FS12" s="77"/>
      <c r="FT12" s="77"/>
      <c r="FU12" s="77"/>
      <c r="FV12" s="77"/>
      <c r="FW12" s="77"/>
      <c r="FX12" s="77"/>
      <c r="FY12" s="77"/>
      <c r="FZ12" s="77"/>
      <c r="GA12" s="77"/>
      <c r="GB12" s="77"/>
      <c r="GC12" s="77"/>
      <c r="GD12" s="77"/>
      <c r="GE12" s="77"/>
      <c r="GF12" s="77"/>
      <c r="GG12" s="77"/>
      <c r="GH12" s="77"/>
      <c r="GI12" s="77"/>
      <c r="GJ12" s="77"/>
      <c r="GK12" s="77"/>
      <c r="GL12" s="77"/>
      <c r="GM12" s="77"/>
      <c r="GN12" s="77"/>
      <c r="GO12" s="77"/>
      <c r="GP12" s="77"/>
      <c r="GQ12" s="77"/>
      <c r="GR12" s="77"/>
      <c r="GS12" s="77"/>
      <c r="GT12" s="77"/>
      <c r="GU12" s="77"/>
      <c r="GV12" s="77"/>
      <c r="GW12" s="77"/>
      <c r="GX12" s="77"/>
      <c r="GY12" s="77"/>
      <c r="GZ12" s="77"/>
      <c r="HA12" s="77"/>
      <c r="HB12" s="77"/>
      <c r="HC12" s="77"/>
      <c r="HD12" s="77"/>
      <c r="HE12" s="77"/>
      <c r="HF12" s="77"/>
      <c r="HG12" s="77"/>
      <c r="HH12" s="77"/>
      <c r="HI12" s="77"/>
      <c r="HJ12" s="77"/>
      <c r="HK12" s="77"/>
      <c r="HL12" s="77"/>
      <c r="HM12" s="77"/>
      <c r="HN12" s="77"/>
      <c r="HO12" s="77"/>
      <c r="HP12" s="77"/>
      <c r="HQ12" s="77"/>
      <c r="HR12" s="77"/>
      <c r="HS12" s="77"/>
      <c r="HT12" s="77"/>
      <c r="HU12" s="77"/>
      <c r="HV12" s="77"/>
      <c r="HW12" s="77"/>
      <c r="HX12" s="77"/>
      <c r="HY12" s="77"/>
      <c r="HZ12" s="77"/>
      <c r="IA12" s="77"/>
      <c r="IB12" s="77"/>
      <c r="IC12" s="77"/>
      <c r="ID12" s="77"/>
      <c r="IE12" s="77"/>
      <c r="IF12" s="77"/>
      <c r="IG12" s="77"/>
      <c r="IH12" s="77"/>
      <c r="II12" s="77"/>
      <c r="IJ12" s="77"/>
      <c r="IK12" s="77"/>
      <c r="IL12" s="77"/>
      <c r="IM12" s="77"/>
      <c r="IN12" s="77"/>
      <c r="IO12" s="77"/>
      <c r="IP12" s="77"/>
      <c r="IQ12" s="77"/>
      <c r="IR12" s="77"/>
      <c r="IS12" s="77"/>
      <c r="IT12" s="77"/>
      <c r="IU12" s="77"/>
      <c r="IV12" s="77"/>
    </row>
    <row r="13" spans="1:256" ht="39.6" x14ac:dyDescent="0.3">
      <c r="A13" s="78" t="s">
        <v>16</v>
      </c>
      <c r="B13" s="79" t="s">
        <v>507</v>
      </c>
      <c r="C13" s="63"/>
      <c r="D13" s="63">
        <v>14</v>
      </c>
      <c r="E13" s="65">
        <v>331000000</v>
      </c>
      <c r="F13" s="65">
        <v>331000000</v>
      </c>
      <c r="G13" s="65"/>
      <c r="H13" s="60"/>
      <c r="I13" s="65">
        <v>55000000</v>
      </c>
      <c r="J13" s="65"/>
      <c r="K13" s="67" t="s">
        <v>502</v>
      </c>
      <c r="L13" s="65"/>
      <c r="M13" s="65">
        <f>E13+F13-G13+I13-J13</f>
        <v>717000000</v>
      </c>
      <c r="N13" s="65">
        <v>0</v>
      </c>
      <c r="O13" s="65">
        <f>M13-N13</f>
        <v>717000000</v>
      </c>
      <c r="P13" s="65"/>
      <c r="Q13" s="65">
        <f>O13-R13</f>
        <v>717000000</v>
      </c>
      <c r="R13" s="65"/>
      <c r="S13" s="68"/>
      <c r="T13" s="58"/>
      <c r="U13" s="58"/>
      <c r="V13"/>
      <c r="W13" s="68"/>
      <c r="X13" s="68"/>
      <c r="Y13" s="68"/>
      <c r="Z13" s="68"/>
      <c r="AA13" s="68"/>
      <c r="AB13" s="68"/>
      <c r="AC13" s="68"/>
      <c r="AD13" s="68"/>
      <c r="AE13" s="68"/>
      <c r="AF13" s="68"/>
      <c r="AG13" s="68"/>
      <c r="AH13" s="68"/>
      <c r="AI13" s="68"/>
      <c r="AJ13" s="68"/>
      <c r="AK13" s="68"/>
      <c r="AL13" s="68"/>
      <c r="AM13" s="68"/>
      <c r="AN13" s="68"/>
      <c r="AO13" s="68"/>
      <c r="AP13" s="68"/>
      <c r="AQ13" s="68"/>
      <c r="AR13" s="68"/>
      <c r="AS13" s="68"/>
      <c r="AT13" s="68"/>
      <c r="AU13" s="68"/>
      <c r="AV13" s="68"/>
      <c r="AW13" s="68"/>
      <c r="AX13" s="68"/>
      <c r="AY13" s="68"/>
      <c r="AZ13" s="68"/>
      <c r="BA13" s="68"/>
      <c r="BB13" s="68"/>
      <c r="BC13" s="68"/>
      <c r="BD13" s="68"/>
      <c r="BE13" s="68"/>
      <c r="BF13" s="68"/>
      <c r="BG13" s="68"/>
      <c r="BH13" s="68"/>
      <c r="BI13" s="68"/>
      <c r="BJ13" s="68"/>
      <c r="BK13" s="68"/>
      <c r="BL13" s="68"/>
      <c r="BM13" s="68"/>
      <c r="BN13" s="68"/>
      <c r="BO13" s="68"/>
      <c r="BP13" s="68"/>
      <c r="BQ13" s="68"/>
      <c r="BR13" s="68"/>
      <c r="BS13" s="68"/>
      <c r="BT13" s="68"/>
      <c r="BU13" s="68"/>
      <c r="BV13" s="68"/>
      <c r="BW13" s="68"/>
      <c r="BX13" s="68"/>
      <c r="BY13" s="68"/>
      <c r="BZ13" s="68"/>
      <c r="CA13" s="68"/>
      <c r="CB13" s="68"/>
      <c r="CC13" s="68"/>
      <c r="CD13" s="68"/>
      <c r="CE13" s="68"/>
      <c r="CF13" s="68"/>
      <c r="CG13" s="68"/>
      <c r="CH13" s="68"/>
      <c r="CI13" s="68"/>
      <c r="CJ13" s="68"/>
      <c r="CK13" s="68"/>
      <c r="CL13" s="68"/>
      <c r="CM13" s="68"/>
      <c r="CN13" s="68"/>
      <c r="CO13" s="68"/>
      <c r="CP13" s="68"/>
      <c r="CQ13" s="68"/>
      <c r="CR13" s="68"/>
      <c r="CS13" s="68"/>
      <c r="CT13" s="68"/>
      <c r="CU13" s="68"/>
      <c r="CV13" s="68"/>
      <c r="CW13" s="68"/>
      <c r="CX13" s="68"/>
      <c r="CY13" s="68"/>
      <c r="CZ13" s="68"/>
      <c r="DA13" s="68"/>
      <c r="DB13" s="68"/>
      <c r="DC13" s="68"/>
      <c r="DD13" s="68"/>
      <c r="DE13" s="68"/>
      <c r="DF13" s="68"/>
      <c r="DG13" s="68"/>
      <c r="DH13" s="68"/>
      <c r="DI13" s="68"/>
      <c r="DJ13" s="68"/>
      <c r="DK13" s="68"/>
      <c r="DL13" s="68"/>
      <c r="DM13" s="68"/>
      <c r="DN13" s="68"/>
      <c r="DO13" s="68"/>
      <c r="DP13" s="68"/>
      <c r="DQ13" s="68"/>
      <c r="DR13" s="68"/>
      <c r="DS13" s="68"/>
      <c r="DT13" s="68"/>
      <c r="DU13" s="68"/>
      <c r="DV13" s="68"/>
      <c r="DW13" s="68"/>
      <c r="DX13" s="68"/>
      <c r="DY13" s="68"/>
      <c r="DZ13" s="68"/>
      <c r="EA13" s="68"/>
      <c r="EB13" s="68"/>
      <c r="EC13" s="68"/>
      <c r="ED13" s="68"/>
      <c r="EE13" s="68"/>
      <c r="EF13" s="68"/>
      <c r="EG13" s="68"/>
      <c r="EH13" s="68"/>
      <c r="EI13" s="68"/>
      <c r="EJ13" s="68"/>
      <c r="EK13" s="68"/>
      <c r="EL13" s="68"/>
      <c r="EM13" s="68"/>
      <c r="EN13" s="68"/>
      <c r="EO13" s="68"/>
      <c r="EP13" s="68"/>
      <c r="EQ13" s="68"/>
      <c r="ER13" s="68"/>
      <c r="ES13" s="68"/>
      <c r="ET13" s="68"/>
      <c r="EU13" s="68"/>
      <c r="EV13" s="68"/>
      <c r="EW13" s="68"/>
      <c r="EX13" s="68"/>
      <c r="EY13" s="68"/>
      <c r="EZ13" s="68"/>
      <c r="FA13" s="68"/>
      <c r="FB13" s="68"/>
      <c r="FC13" s="68"/>
      <c r="FD13" s="68"/>
      <c r="FE13" s="68"/>
      <c r="FF13" s="68"/>
      <c r="FG13" s="68"/>
      <c r="FH13" s="68"/>
      <c r="FI13" s="68"/>
      <c r="FJ13" s="68"/>
      <c r="FK13" s="68"/>
      <c r="FL13" s="68"/>
      <c r="FM13" s="68"/>
      <c r="FN13" s="68"/>
      <c r="FO13" s="68"/>
      <c r="FP13" s="68"/>
      <c r="FQ13" s="68"/>
      <c r="FR13" s="68"/>
      <c r="FS13" s="68"/>
      <c r="FT13" s="68"/>
      <c r="FU13" s="68"/>
      <c r="FV13" s="68"/>
      <c r="FW13" s="68"/>
      <c r="FX13" s="68"/>
      <c r="FY13" s="68"/>
      <c r="FZ13" s="68"/>
      <c r="GA13" s="68"/>
      <c r="GB13" s="68"/>
      <c r="GC13" s="68"/>
      <c r="GD13" s="68"/>
      <c r="GE13" s="68"/>
      <c r="GF13" s="68"/>
      <c r="GG13" s="68"/>
      <c r="GH13" s="68"/>
      <c r="GI13" s="68"/>
      <c r="GJ13" s="68"/>
      <c r="GK13" s="68"/>
      <c r="GL13" s="68"/>
      <c r="GM13" s="68"/>
      <c r="GN13" s="68"/>
      <c r="GO13" s="68"/>
      <c r="GP13" s="68"/>
      <c r="GQ13" s="68"/>
      <c r="GR13" s="68"/>
      <c r="GS13" s="68"/>
      <c r="GT13" s="68"/>
      <c r="GU13" s="68"/>
      <c r="GV13" s="68"/>
      <c r="GW13" s="68"/>
      <c r="GX13" s="68"/>
      <c r="GY13" s="68"/>
      <c r="GZ13" s="68"/>
      <c r="HA13" s="68"/>
      <c r="HB13" s="68"/>
      <c r="HC13" s="68"/>
      <c r="HD13" s="68"/>
      <c r="HE13" s="68"/>
      <c r="HF13" s="68"/>
      <c r="HG13" s="68"/>
      <c r="HH13" s="68"/>
      <c r="HI13" s="68"/>
      <c r="HJ13" s="68"/>
      <c r="HK13" s="68"/>
      <c r="HL13" s="68"/>
      <c r="HM13" s="68"/>
      <c r="HN13" s="68"/>
      <c r="HO13" s="68"/>
      <c r="HP13" s="68"/>
      <c r="HQ13" s="68"/>
      <c r="HR13" s="68"/>
      <c r="HS13" s="68"/>
      <c r="HT13" s="68"/>
      <c r="HU13" s="68"/>
      <c r="HV13" s="68"/>
      <c r="HW13" s="68"/>
      <c r="HX13" s="68"/>
      <c r="HY13" s="68"/>
      <c r="HZ13" s="68"/>
      <c r="IA13" s="68"/>
      <c r="IB13" s="68"/>
      <c r="IC13" s="68"/>
      <c r="ID13" s="68"/>
      <c r="IE13" s="68"/>
      <c r="IF13" s="68"/>
      <c r="IG13" s="68"/>
      <c r="IH13" s="68"/>
      <c r="II13" s="68"/>
      <c r="IJ13" s="68"/>
      <c r="IK13" s="68"/>
      <c r="IL13" s="68"/>
      <c r="IM13" s="68"/>
      <c r="IN13" s="68"/>
      <c r="IO13" s="68"/>
      <c r="IP13" s="68"/>
      <c r="IQ13" s="68"/>
      <c r="IR13" s="68"/>
      <c r="IS13" s="68"/>
      <c r="IT13" s="68"/>
      <c r="IU13" s="68"/>
      <c r="IV13" s="68"/>
    </row>
    <row r="14" spans="1:256" ht="39.6" x14ac:dyDescent="0.3">
      <c r="A14" s="63" t="s">
        <v>19</v>
      </c>
      <c r="B14" s="80" t="s">
        <v>508</v>
      </c>
      <c r="C14" s="63"/>
      <c r="D14" s="63">
        <v>12</v>
      </c>
      <c r="E14" s="65">
        <f>SUM(E15:E19)</f>
        <v>52150000</v>
      </c>
      <c r="F14" s="65">
        <f>SUM(F15:F19)</f>
        <v>12215000000</v>
      </c>
      <c r="G14" s="65">
        <f>SUM(G15:G17)</f>
        <v>0</v>
      </c>
      <c r="H14" s="65">
        <f>SUM(H15:H17)</f>
        <v>0</v>
      </c>
      <c r="I14" s="65">
        <f>SUM(I15:I22)</f>
        <v>775129750</v>
      </c>
      <c r="J14" s="65">
        <f>J15+J16+J17+J18+J19+J21+J22</f>
        <v>55000000</v>
      </c>
      <c r="K14" s="81"/>
      <c r="L14" s="65"/>
      <c r="M14" s="65">
        <f>SUM(M15:M22)</f>
        <v>12987279750</v>
      </c>
      <c r="N14" s="65">
        <f>N15+N16+N17+N18+N19+N21+N22+N20</f>
        <v>10605224750</v>
      </c>
      <c r="O14" s="65">
        <f>SUM(O15:O22)</f>
        <v>2327055000</v>
      </c>
      <c r="P14" s="65">
        <f>SUM(P15:P22)</f>
        <v>55000000</v>
      </c>
      <c r="Q14" s="65">
        <f>SUM(Q15:Q22)</f>
        <v>0</v>
      </c>
      <c r="R14" s="65">
        <f>O14-Q14</f>
        <v>2327055000</v>
      </c>
      <c r="S14" s="68"/>
      <c r="T14" s="58"/>
      <c r="U14" s="58"/>
      <c r="V14"/>
      <c r="W14" s="68"/>
      <c r="X14" s="68"/>
      <c r="Y14" s="68"/>
      <c r="Z14" s="68"/>
      <c r="AA14" s="68"/>
      <c r="AB14" s="68"/>
      <c r="AC14" s="68"/>
      <c r="AD14" s="68"/>
      <c r="AE14" s="68"/>
      <c r="AF14" s="68"/>
      <c r="AG14" s="68"/>
      <c r="AH14" s="68"/>
      <c r="AI14" s="68"/>
      <c r="AJ14" s="68"/>
      <c r="AK14" s="68"/>
      <c r="AL14" s="68"/>
      <c r="AM14" s="68"/>
      <c r="AN14" s="68"/>
      <c r="AO14" s="68"/>
      <c r="AP14" s="68"/>
      <c r="AQ14" s="68"/>
      <c r="AR14" s="68"/>
      <c r="AS14" s="68"/>
      <c r="AT14" s="68"/>
      <c r="AU14" s="68"/>
      <c r="AV14" s="68"/>
      <c r="AW14" s="68"/>
      <c r="AX14" s="68"/>
      <c r="AY14" s="68"/>
      <c r="AZ14" s="68"/>
      <c r="BA14" s="68"/>
      <c r="BB14" s="68"/>
      <c r="BC14" s="68"/>
      <c r="BD14" s="68"/>
      <c r="BE14" s="68"/>
      <c r="BF14" s="68"/>
      <c r="BG14" s="68"/>
      <c r="BH14" s="68"/>
      <c r="BI14" s="68"/>
      <c r="BJ14" s="68"/>
      <c r="BK14" s="68"/>
      <c r="BL14" s="68"/>
      <c r="BM14" s="68"/>
      <c r="BN14" s="68"/>
      <c r="BO14" s="68"/>
      <c r="BP14" s="68"/>
      <c r="BQ14" s="68"/>
      <c r="BR14" s="68"/>
      <c r="BS14" s="68"/>
      <c r="BT14" s="68"/>
      <c r="BU14" s="68"/>
      <c r="BV14" s="68"/>
      <c r="BW14" s="68"/>
      <c r="BX14" s="68"/>
      <c r="BY14" s="68"/>
      <c r="BZ14" s="68"/>
      <c r="CA14" s="68"/>
      <c r="CB14" s="68"/>
      <c r="CC14" s="68"/>
      <c r="CD14" s="68"/>
      <c r="CE14" s="68"/>
      <c r="CF14" s="68"/>
      <c r="CG14" s="68"/>
      <c r="CH14" s="68"/>
      <c r="CI14" s="68"/>
      <c r="CJ14" s="68"/>
      <c r="CK14" s="68"/>
      <c r="CL14" s="68"/>
      <c r="CM14" s="68"/>
      <c r="CN14" s="68"/>
      <c r="CO14" s="68"/>
      <c r="CP14" s="68"/>
      <c r="CQ14" s="68"/>
      <c r="CR14" s="68"/>
      <c r="CS14" s="68"/>
      <c r="CT14" s="68"/>
      <c r="CU14" s="68"/>
      <c r="CV14" s="68"/>
      <c r="CW14" s="68"/>
      <c r="CX14" s="68"/>
      <c r="CY14" s="68"/>
      <c r="CZ14" s="68"/>
      <c r="DA14" s="68"/>
      <c r="DB14" s="68"/>
      <c r="DC14" s="68"/>
      <c r="DD14" s="68"/>
      <c r="DE14" s="68"/>
      <c r="DF14" s="68"/>
      <c r="DG14" s="68"/>
      <c r="DH14" s="68"/>
      <c r="DI14" s="68"/>
      <c r="DJ14" s="68"/>
      <c r="DK14" s="68"/>
      <c r="DL14" s="68"/>
      <c r="DM14" s="68"/>
      <c r="DN14" s="68"/>
      <c r="DO14" s="68"/>
      <c r="DP14" s="68"/>
      <c r="DQ14" s="68"/>
      <c r="DR14" s="68"/>
      <c r="DS14" s="68"/>
      <c r="DT14" s="68"/>
      <c r="DU14" s="68"/>
      <c r="DV14" s="68"/>
      <c r="DW14" s="68"/>
      <c r="DX14" s="68"/>
      <c r="DY14" s="68"/>
      <c r="DZ14" s="68"/>
      <c r="EA14" s="68"/>
      <c r="EB14" s="68"/>
      <c r="EC14" s="68"/>
      <c r="ED14" s="68"/>
      <c r="EE14" s="68"/>
      <c r="EF14" s="68"/>
      <c r="EG14" s="68"/>
      <c r="EH14" s="68"/>
      <c r="EI14" s="68"/>
      <c r="EJ14" s="68"/>
      <c r="EK14" s="68"/>
      <c r="EL14" s="68"/>
      <c r="EM14" s="68"/>
      <c r="EN14" s="68"/>
      <c r="EO14" s="68"/>
      <c r="EP14" s="68"/>
      <c r="EQ14" s="68"/>
      <c r="ER14" s="68"/>
      <c r="ES14" s="68"/>
      <c r="ET14" s="68"/>
      <c r="EU14" s="68"/>
      <c r="EV14" s="68"/>
      <c r="EW14" s="68"/>
      <c r="EX14" s="68"/>
      <c r="EY14" s="68"/>
      <c r="EZ14" s="68"/>
      <c r="FA14" s="68"/>
      <c r="FB14" s="68"/>
      <c r="FC14" s="68"/>
      <c r="FD14" s="68"/>
      <c r="FE14" s="68"/>
      <c r="FF14" s="68"/>
      <c r="FG14" s="68"/>
      <c r="FH14" s="68"/>
      <c r="FI14" s="68"/>
      <c r="FJ14" s="68"/>
      <c r="FK14" s="68"/>
      <c r="FL14" s="68"/>
      <c r="FM14" s="68"/>
      <c r="FN14" s="68"/>
      <c r="FO14" s="68"/>
      <c r="FP14" s="68"/>
      <c r="FQ14" s="68"/>
      <c r="FR14" s="68"/>
      <c r="FS14" s="68"/>
      <c r="FT14" s="68"/>
      <c r="FU14" s="68"/>
      <c r="FV14" s="68"/>
      <c r="FW14" s="68"/>
      <c r="FX14" s="68"/>
      <c r="FY14" s="68"/>
      <c r="FZ14" s="68"/>
      <c r="GA14" s="68"/>
      <c r="GB14" s="68"/>
      <c r="GC14" s="68"/>
      <c r="GD14" s="68"/>
      <c r="GE14" s="68"/>
      <c r="GF14" s="68"/>
      <c r="GG14" s="68"/>
      <c r="GH14" s="68"/>
      <c r="GI14" s="68"/>
      <c r="GJ14" s="68"/>
      <c r="GK14" s="68"/>
      <c r="GL14" s="68"/>
      <c r="GM14" s="68"/>
      <c r="GN14" s="68"/>
      <c r="GO14" s="68"/>
      <c r="GP14" s="68"/>
      <c r="GQ14" s="68"/>
      <c r="GR14" s="68"/>
      <c r="GS14" s="68"/>
      <c r="GT14" s="68"/>
      <c r="GU14" s="68"/>
      <c r="GV14" s="68"/>
      <c r="GW14" s="68"/>
      <c r="GX14" s="68"/>
      <c r="GY14" s="68"/>
      <c r="GZ14" s="68"/>
      <c r="HA14" s="68"/>
      <c r="HB14" s="68"/>
      <c r="HC14" s="68"/>
      <c r="HD14" s="68"/>
      <c r="HE14" s="68"/>
      <c r="HF14" s="68"/>
      <c r="HG14" s="68"/>
      <c r="HH14" s="68"/>
      <c r="HI14" s="68"/>
      <c r="HJ14" s="68"/>
      <c r="HK14" s="68"/>
      <c r="HL14" s="68"/>
      <c r="HM14" s="68"/>
      <c r="HN14" s="68"/>
      <c r="HO14" s="68"/>
      <c r="HP14" s="68"/>
      <c r="HQ14" s="68"/>
      <c r="HR14" s="68"/>
      <c r="HS14" s="68"/>
      <c r="HT14" s="68"/>
      <c r="HU14" s="68"/>
      <c r="HV14" s="68"/>
      <c r="HW14" s="68"/>
      <c r="HX14" s="68"/>
      <c r="HY14" s="68"/>
      <c r="HZ14" s="68"/>
      <c r="IA14" s="68"/>
      <c r="IB14" s="68"/>
      <c r="IC14" s="68"/>
      <c r="ID14" s="68"/>
      <c r="IE14" s="68"/>
      <c r="IF14" s="68"/>
      <c r="IG14" s="68"/>
      <c r="IH14" s="68"/>
      <c r="II14" s="68"/>
      <c r="IJ14" s="68"/>
      <c r="IK14" s="68"/>
      <c r="IL14" s="68"/>
      <c r="IM14" s="68"/>
      <c r="IN14" s="68"/>
      <c r="IO14" s="68"/>
      <c r="IP14" s="68"/>
      <c r="IQ14" s="68"/>
      <c r="IR14" s="68"/>
      <c r="IS14" s="68"/>
      <c r="IT14" s="68"/>
      <c r="IU14" s="68"/>
      <c r="IV14" s="68"/>
    </row>
    <row r="15" spans="1:256" ht="45" customHeight="1" x14ac:dyDescent="0.3">
      <c r="A15" s="82">
        <v>1</v>
      </c>
      <c r="B15" s="60" t="s">
        <v>509</v>
      </c>
      <c r="C15" s="71" t="s">
        <v>504</v>
      </c>
      <c r="D15" s="67">
        <v>12</v>
      </c>
      <c r="E15" s="73"/>
      <c r="F15" s="73">
        <v>122000000</v>
      </c>
      <c r="G15" s="73"/>
      <c r="H15" s="83"/>
      <c r="I15" s="73">
        <v>160000000</v>
      </c>
      <c r="J15" s="73"/>
      <c r="K15" s="67" t="s">
        <v>510</v>
      </c>
      <c r="L15" s="73"/>
      <c r="M15" s="73">
        <f>E15+F15+I15-J15</f>
        <v>282000000</v>
      </c>
      <c r="N15" s="73">
        <v>220200000</v>
      </c>
      <c r="O15" s="73">
        <f t="shared" ref="O15:O20" si="0">M15-N15</f>
        <v>61800000</v>
      </c>
      <c r="P15" s="73"/>
      <c r="Q15" s="73"/>
      <c r="R15" s="73">
        <f t="shared" ref="R15:R20" si="1">O15-Q15</f>
        <v>61800000</v>
      </c>
      <c r="T15"/>
      <c r="U15" s="58"/>
      <c r="V15" s="58"/>
    </row>
    <row r="16" spans="1:256" ht="54" customHeight="1" x14ac:dyDescent="0.3">
      <c r="A16" s="82">
        <v>2</v>
      </c>
      <c r="B16" s="140" t="s">
        <v>547</v>
      </c>
      <c r="C16" s="71" t="s">
        <v>504</v>
      </c>
      <c r="D16" s="67">
        <v>12</v>
      </c>
      <c r="E16" s="73"/>
      <c r="F16" s="73">
        <v>906000000</v>
      </c>
      <c r="G16" s="73"/>
      <c r="H16" s="60"/>
      <c r="I16" s="73"/>
      <c r="J16" s="73"/>
      <c r="K16" s="84"/>
      <c r="L16" s="73"/>
      <c r="M16" s="73">
        <f t="shared" ref="M16:M21" si="2">E16+F16+I16-J16</f>
        <v>906000000</v>
      </c>
      <c r="N16" s="73">
        <v>328775000</v>
      </c>
      <c r="O16" s="73">
        <f t="shared" si="0"/>
        <v>577225000</v>
      </c>
      <c r="P16" s="73"/>
      <c r="Q16" s="73"/>
      <c r="R16" s="73">
        <f t="shared" si="1"/>
        <v>577225000</v>
      </c>
      <c r="T16"/>
      <c r="U16" s="58"/>
      <c r="V16" s="58"/>
    </row>
    <row r="17" spans="1:238" ht="39" customHeight="1" x14ac:dyDescent="0.3">
      <c r="A17" s="82">
        <v>3</v>
      </c>
      <c r="B17" s="60" t="s">
        <v>511</v>
      </c>
      <c r="C17" s="71" t="s">
        <v>504</v>
      </c>
      <c r="D17" s="67">
        <v>12</v>
      </c>
      <c r="E17" s="73">
        <v>52150000</v>
      </c>
      <c r="F17" s="73">
        <v>1699000000</v>
      </c>
      <c r="G17" s="73"/>
      <c r="H17" s="60"/>
      <c r="I17" s="73"/>
      <c r="J17" s="73"/>
      <c r="K17" s="84"/>
      <c r="L17" s="73"/>
      <c r="M17" s="73">
        <f t="shared" si="2"/>
        <v>1751150000</v>
      </c>
      <c r="N17" s="73">
        <v>670160000</v>
      </c>
      <c r="O17" s="73">
        <f t="shared" si="0"/>
        <v>1080990000</v>
      </c>
      <c r="P17" s="73"/>
      <c r="Q17" s="73"/>
      <c r="R17" s="73">
        <f t="shared" si="1"/>
        <v>1080990000</v>
      </c>
      <c r="T17" s="58"/>
      <c r="U17" s="58"/>
      <c r="V17"/>
    </row>
    <row r="18" spans="1:238" ht="132" x14ac:dyDescent="0.3">
      <c r="A18" s="82">
        <v>4</v>
      </c>
      <c r="B18" s="60" t="s">
        <v>512</v>
      </c>
      <c r="C18" s="71" t="s">
        <v>504</v>
      </c>
      <c r="D18" s="67">
        <v>12</v>
      </c>
      <c r="E18" s="73"/>
      <c r="F18" s="73">
        <v>546000000</v>
      </c>
      <c r="G18" s="73"/>
      <c r="H18" s="60"/>
      <c r="I18" s="73"/>
      <c r="J18" s="73">
        <v>55000000</v>
      </c>
      <c r="K18" s="85" t="s">
        <v>513</v>
      </c>
      <c r="L18" s="73"/>
      <c r="M18" s="73">
        <f t="shared" si="2"/>
        <v>491000000</v>
      </c>
      <c r="N18" s="73">
        <v>417000000</v>
      </c>
      <c r="O18" s="73">
        <f t="shared" si="0"/>
        <v>74000000</v>
      </c>
      <c r="P18" s="73"/>
      <c r="Q18" s="73"/>
      <c r="R18" s="73">
        <f t="shared" si="1"/>
        <v>74000000</v>
      </c>
      <c r="T18" s="58"/>
      <c r="U18" s="58"/>
      <c r="V18"/>
    </row>
    <row r="19" spans="1:238" ht="66" x14ac:dyDescent="0.3">
      <c r="A19" s="82">
        <v>5</v>
      </c>
      <c r="B19" s="60" t="s">
        <v>546</v>
      </c>
      <c r="C19" s="71" t="s">
        <v>504</v>
      </c>
      <c r="D19" s="67">
        <v>12</v>
      </c>
      <c r="E19" s="73"/>
      <c r="F19" s="73">
        <v>8942000000</v>
      </c>
      <c r="G19" s="73"/>
      <c r="H19" s="60"/>
      <c r="I19" s="73"/>
      <c r="J19" s="73"/>
      <c r="K19" s="84"/>
      <c r="L19" s="73"/>
      <c r="M19" s="73">
        <f t="shared" si="2"/>
        <v>8942000000</v>
      </c>
      <c r="N19" s="73">
        <v>8408960000</v>
      </c>
      <c r="O19" s="73">
        <f t="shared" si="0"/>
        <v>533040000</v>
      </c>
      <c r="P19" s="73"/>
      <c r="Q19" s="73"/>
      <c r="R19" s="73">
        <f t="shared" si="1"/>
        <v>533040000</v>
      </c>
      <c r="S19" s="53"/>
    </row>
    <row r="20" spans="1:238" ht="48.6" customHeight="1" x14ac:dyDescent="0.3">
      <c r="A20" s="82">
        <v>6</v>
      </c>
      <c r="B20" s="60" t="s">
        <v>514</v>
      </c>
      <c r="C20" s="71" t="s">
        <v>515</v>
      </c>
      <c r="D20" s="67">
        <v>13</v>
      </c>
      <c r="E20" s="73"/>
      <c r="F20" s="73"/>
      <c r="G20" s="73"/>
      <c r="H20" s="60"/>
      <c r="I20" s="73">
        <v>18800000</v>
      </c>
      <c r="J20" s="73"/>
      <c r="K20" s="67" t="s">
        <v>516</v>
      </c>
      <c r="L20" s="73"/>
      <c r="M20" s="73">
        <f t="shared" si="2"/>
        <v>18800000</v>
      </c>
      <c r="N20" s="73">
        <v>18800000</v>
      </c>
      <c r="O20" s="73">
        <f t="shared" si="0"/>
        <v>0</v>
      </c>
      <c r="P20" s="73"/>
      <c r="Q20" s="73"/>
      <c r="R20" s="73">
        <f t="shared" si="1"/>
        <v>0</v>
      </c>
    </row>
    <row r="21" spans="1:238" ht="54" customHeight="1" x14ac:dyDescent="0.3">
      <c r="A21" s="82">
        <v>7</v>
      </c>
      <c r="B21" s="60" t="s">
        <v>517</v>
      </c>
      <c r="C21" s="71" t="s">
        <v>504</v>
      </c>
      <c r="D21" s="67">
        <v>23</v>
      </c>
      <c r="E21" s="73"/>
      <c r="F21" s="73"/>
      <c r="G21" s="73"/>
      <c r="H21" s="60"/>
      <c r="I21" s="73">
        <v>541329750</v>
      </c>
      <c r="J21" s="73"/>
      <c r="K21" s="86" t="s">
        <v>518</v>
      </c>
      <c r="L21" s="73"/>
      <c r="M21" s="73">
        <f t="shared" si="2"/>
        <v>541329750</v>
      </c>
      <c r="N21" s="73">
        <v>541329750</v>
      </c>
      <c r="O21" s="73"/>
      <c r="P21" s="73"/>
      <c r="Q21" s="73"/>
      <c r="R21" s="73"/>
    </row>
    <row r="22" spans="1:238" ht="52.8" customHeight="1" x14ac:dyDescent="0.3">
      <c r="A22" s="82">
        <v>8</v>
      </c>
      <c r="B22" s="60" t="s">
        <v>519</v>
      </c>
      <c r="C22" s="71" t="s">
        <v>504</v>
      </c>
      <c r="D22" s="67">
        <v>28</v>
      </c>
      <c r="E22" s="73"/>
      <c r="F22" s="73"/>
      <c r="G22" s="73"/>
      <c r="H22" s="60"/>
      <c r="I22" s="73">
        <v>55000000</v>
      </c>
      <c r="J22" s="73"/>
      <c r="K22" s="84"/>
      <c r="L22" s="73"/>
      <c r="M22" s="73">
        <f>E22+F22+I22-J22</f>
        <v>55000000</v>
      </c>
      <c r="N22" s="73"/>
      <c r="O22" s="73"/>
      <c r="P22" s="73">
        <v>55000000</v>
      </c>
      <c r="Q22" s="73"/>
      <c r="R22" s="73"/>
    </row>
    <row r="23" spans="1:238" x14ac:dyDescent="0.3">
      <c r="A23" s="87"/>
      <c r="B23" s="88"/>
      <c r="C23" s="89"/>
      <c r="D23" s="90"/>
      <c r="E23" s="91"/>
      <c r="F23" s="91"/>
      <c r="G23" s="91"/>
      <c r="H23" s="88"/>
      <c r="I23" s="91"/>
      <c r="J23" s="91"/>
      <c r="K23" s="92"/>
      <c r="L23" s="92"/>
      <c r="M23" s="92"/>
      <c r="N23" s="92"/>
      <c r="O23" s="92"/>
      <c r="P23" s="92"/>
      <c r="Q23" s="92"/>
      <c r="R23" s="92"/>
    </row>
    <row r="24" spans="1:238" s="94" customFormat="1" ht="16.8" x14ac:dyDescent="0.3">
      <c r="A24" s="93"/>
      <c r="F24" s="95"/>
      <c r="G24" s="93"/>
      <c r="H24" s="93"/>
      <c r="I24" s="93"/>
      <c r="J24" s="93"/>
      <c r="K24" s="96"/>
      <c r="L24" s="96"/>
      <c r="M24" s="96"/>
      <c r="N24" s="96"/>
      <c r="O24" s="96"/>
      <c r="P24" s="96"/>
      <c r="Q24" s="96"/>
      <c r="R24" s="96"/>
      <c r="S24" s="93"/>
      <c r="T24" s="93"/>
      <c r="U24" s="93"/>
      <c r="V24" s="93"/>
      <c r="W24" s="93"/>
      <c r="X24" s="93"/>
      <c r="Y24" s="93"/>
      <c r="Z24" s="93"/>
      <c r="AA24" s="93"/>
      <c r="AB24" s="93"/>
      <c r="AC24" s="93"/>
      <c r="AD24" s="93"/>
      <c r="AE24" s="93"/>
      <c r="AF24" s="93"/>
      <c r="AG24" s="93"/>
      <c r="AH24" s="93"/>
      <c r="AI24" s="93"/>
      <c r="AJ24" s="93"/>
      <c r="AK24" s="93"/>
      <c r="AL24" s="93"/>
      <c r="AM24" s="93"/>
      <c r="AN24" s="93"/>
      <c r="AO24" s="93"/>
      <c r="AP24" s="93"/>
      <c r="AQ24" s="93"/>
      <c r="AR24" s="93"/>
      <c r="AS24" s="93"/>
      <c r="AT24" s="93"/>
      <c r="AU24" s="93"/>
      <c r="AV24" s="93"/>
      <c r="AW24" s="93"/>
      <c r="AX24" s="93"/>
      <c r="AY24" s="93"/>
      <c r="AZ24" s="93"/>
      <c r="BA24" s="93"/>
      <c r="BB24" s="93"/>
      <c r="BC24" s="93"/>
      <c r="BD24" s="93"/>
      <c r="BE24" s="93"/>
      <c r="BF24" s="93"/>
      <c r="BG24" s="93"/>
      <c r="BH24" s="93"/>
      <c r="BI24" s="93"/>
      <c r="BJ24" s="93"/>
      <c r="BK24" s="93"/>
      <c r="BL24" s="93"/>
      <c r="BM24" s="93"/>
      <c r="BN24" s="93"/>
      <c r="BO24" s="93"/>
      <c r="BP24" s="93"/>
      <c r="BQ24" s="93"/>
      <c r="BR24" s="93"/>
      <c r="BS24" s="93"/>
      <c r="BT24" s="93"/>
      <c r="BU24" s="93"/>
      <c r="BV24" s="93"/>
      <c r="BW24" s="93"/>
      <c r="BX24" s="93"/>
      <c r="BY24" s="93"/>
      <c r="BZ24" s="93"/>
      <c r="CA24" s="93"/>
      <c r="CB24" s="93"/>
      <c r="CC24" s="93"/>
      <c r="CD24" s="93"/>
      <c r="CE24" s="93"/>
      <c r="CF24" s="93"/>
      <c r="CG24" s="93"/>
      <c r="CH24" s="93"/>
      <c r="CI24" s="93"/>
      <c r="CJ24" s="93"/>
      <c r="CK24" s="93"/>
      <c r="CL24" s="93"/>
      <c r="CM24" s="93"/>
      <c r="CN24" s="93"/>
      <c r="CO24" s="93"/>
      <c r="CP24" s="93"/>
      <c r="CQ24" s="93"/>
      <c r="CR24" s="93"/>
      <c r="CS24" s="93"/>
      <c r="CT24" s="93"/>
      <c r="CU24" s="93"/>
      <c r="CV24" s="93"/>
      <c r="CW24" s="93"/>
      <c r="CX24" s="93"/>
      <c r="CY24" s="93"/>
      <c r="CZ24" s="93"/>
      <c r="DA24" s="93"/>
      <c r="DB24" s="93"/>
      <c r="DC24" s="93"/>
      <c r="DD24" s="93"/>
      <c r="DE24" s="93"/>
      <c r="DF24" s="93"/>
      <c r="DG24" s="93"/>
      <c r="DH24" s="93"/>
      <c r="DI24" s="93"/>
      <c r="DJ24" s="93"/>
      <c r="DK24" s="93"/>
      <c r="DL24" s="93"/>
      <c r="DM24" s="93"/>
      <c r="DN24" s="93"/>
      <c r="DO24" s="93"/>
      <c r="DP24" s="93"/>
      <c r="DQ24" s="93"/>
      <c r="DR24" s="93"/>
      <c r="DS24" s="93"/>
      <c r="DT24" s="93"/>
      <c r="DU24" s="93"/>
      <c r="DV24" s="93"/>
      <c r="DW24" s="93"/>
      <c r="DX24" s="93"/>
      <c r="DY24" s="93"/>
      <c r="DZ24" s="93"/>
      <c r="EA24" s="93"/>
      <c r="EB24" s="93"/>
      <c r="EC24" s="93"/>
      <c r="ED24" s="93"/>
      <c r="EE24" s="93"/>
      <c r="EF24" s="93"/>
      <c r="EG24" s="93"/>
      <c r="EH24" s="93"/>
      <c r="EI24" s="93"/>
      <c r="EJ24" s="93"/>
      <c r="EK24" s="93"/>
      <c r="EL24" s="93"/>
      <c r="EM24" s="93"/>
      <c r="EN24" s="93"/>
      <c r="EO24" s="93"/>
      <c r="EP24" s="93"/>
      <c r="EQ24" s="93"/>
      <c r="ER24" s="93"/>
      <c r="ES24" s="93"/>
      <c r="ET24" s="93"/>
      <c r="EU24" s="93"/>
      <c r="EV24" s="93"/>
      <c r="EW24" s="93"/>
      <c r="EX24" s="93"/>
      <c r="EY24" s="93"/>
      <c r="EZ24" s="93"/>
      <c r="FA24" s="93"/>
      <c r="FB24" s="93"/>
      <c r="FC24" s="93"/>
      <c r="FD24" s="93"/>
      <c r="FE24" s="93"/>
      <c r="FF24" s="93"/>
      <c r="FG24" s="93"/>
      <c r="FH24" s="93"/>
      <c r="FI24" s="93"/>
      <c r="FJ24" s="93"/>
      <c r="FK24" s="93"/>
      <c r="FL24" s="93"/>
      <c r="FM24" s="93"/>
      <c r="FN24" s="93"/>
      <c r="FO24" s="93"/>
      <c r="FP24" s="93"/>
      <c r="FQ24" s="93"/>
      <c r="FR24" s="93"/>
      <c r="FS24" s="93"/>
      <c r="FT24" s="93"/>
      <c r="FU24" s="93"/>
      <c r="FV24" s="93"/>
      <c r="FW24" s="93"/>
      <c r="FX24" s="93"/>
      <c r="FY24" s="93"/>
      <c r="FZ24" s="93"/>
      <c r="GA24" s="93"/>
      <c r="GB24" s="93"/>
      <c r="GC24" s="93"/>
      <c r="GD24" s="93"/>
      <c r="GE24" s="93"/>
      <c r="GF24" s="93"/>
      <c r="GG24" s="93"/>
      <c r="GH24" s="93"/>
      <c r="GI24" s="93"/>
      <c r="GJ24" s="93"/>
      <c r="GK24" s="93"/>
      <c r="GL24" s="93"/>
      <c r="GM24" s="93"/>
      <c r="GN24" s="93"/>
      <c r="GO24" s="93"/>
      <c r="GP24" s="93"/>
      <c r="GQ24" s="93"/>
      <c r="GR24" s="93"/>
      <c r="GS24" s="93"/>
      <c r="GT24" s="93"/>
      <c r="GU24" s="93"/>
      <c r="GV24" s="93"/>
      <c r="GW24" s="93"/>
      <c r="GX24" s="93"/>
      <c r="GY24" s="93"/>
      <c r="GZ24" s="93"/>
      <c r="HA24" s="93"/>
      <c r="HB24" s="93"/>
      <c r="HC24" s="93"/>
      <c r="HD24" s="93"/>
      <c r="HE24" s="93"/>
      <c r="HF24" s="93"/>
      <c r="HG24" s="93"/>
      <c r="HH24" s="93"/>
      <c r="HI24" s="93"/>
      <c r="HJ24" s="93"/>
      <c r="HK24" s="93"/>
      <c r="HL24" s="93"/>
      <c r="HM24" s="93"/>
      <c r="HN24" s="93"/>
      <c r="HO24" s="93"/>
      <c r="HP24" s="93"/>
      <c r="HQ24" s="93"/>
      <c r="HR24" s="93"/>
      <c r="HS24" s="93"/>
      <c r="HT24" s="93"/>
      <c r="HU24" s="93"/>
      <c r="HV24" s="93"/>
      <c r="HW24" s="93"/>
      <c r="HX24" s="93"/>
      <c r="HY24" s="93"/>
      <c r="HZ24" s="93"/>
      <c r="IA24" s="93"/>
      <c r="IB24" s="93"/>
      <c r="IC24" s="93"/>
      <c r="ID24" s="93"/>
    </row>
    <row r="25" spans="1:238" s="94" customFormat="1" ht="16.8" x14ac:dyDescent="0.3">
      <c r="A25" s="93"/>
      <c r="B25" s="10"/>
      <c r="C25" s="10"/>
      <c r="D25" s="10"/>
      <c r="E25" s="10"/>
      <c r="F25" s="93"/>
      <c r="G25" s="93"/>
      <c r="H25" s="93"/>
      <c r="I25" s="93"/>
      <c r="J25" s="97"/>
      <c r="K25" s="98"/>
      <c r="L25" s="98"/>
      <c r="M25" s="98"/>
      <c r="N25" s="98"/>
      <c r="O25" s="98"/>
      <c r="P25" s="98"/>
      <c r="Q25" s="98"/>
      <c r="R25" s="98"/>
      <c r="S25" s="93"/>
      <c r="T25" s="93"/>
      <c r="U25" s="93"/>
      <c r="V25" s="93"/>
      <c r="W25" s="93"/>
      <c r="X25" s="93"/>
      <c r="Y25" s="93"/>
      <c r="Z25" s="93"/>
      <c r="AA25" s="93"/>
      <c r="AB25" s="93"/>
      <c r="AC25" s="93"/>
      <c r="AD25" s="93"/>
      <c r="AE25" s="93"/>
      <c r="AF25" s="93"/>
      <c r="AG25" s="93"/>
      <c r="AH25" s="93"/>
      <c r="AI25" s="93"/>
      <c r="AJ25" s="93"/>
      <c r="AK25" s="93"/>
      <c r="AL25" s="93"/>
      <c r="AM25" s="93"/>
      <c r="AN25" s="93"/>
      <c r="AO25" s="93"/>
      <c r="AP25" s="93"/>
      <c r="AQ25" s="93"/>
      <c r="AR25" s="93"/>
      <c r="AS25" s="93"/>
      <c r="AT25" s="93"/>
      <c r="AU25" s="93"/>
      <c r="AV25" s="93"/>
      <c r="AW25" s="93"/>
      <c r="AX25" s="93"/>
      <c r="AY25" s="93"/>
      <c r="AZ25" s="93"/>
      <c r="BA25" s="93"/>
      <c r="BB25" s="93"/>
      <c r="BC25" s="93"/>
      <c r="BD25" s="93"/>
      <c r="BE25" s="93"/>
      <c r="BF25" s="93"/>
      <c r="BG25" s="93"/>
      <c r="BH25" s="93"/>
      <c r="BI25" s="93"/>
      <c r="BJ25" s="93"/>
      <c r="BK25" s="93"/>
      <c r="BL25" s="93"/>
      <c r="BM25" s="93"/>
      <c r="BN25" s="93"/>
      <c r="BO25" s="93"/>
      <c r="BP25" s="93"/>
      <c r="BQ25" s="93"/>
      <c r="BR25" s="93"/>
      <c r="BS25" s="93"/>
      <c r="BT25" s="93"/>
      <c r="BU25" s="93"/>
      <c r="BV25" s="93"/>
      <c r="BW25" s="93"/>
      <c r="BX25" s="93"/>
      <c r="BY25" s="93"/>
      <c r="BZ25" s="93"/>
      <c r="CA25" s="93"/>
      <c r="CB25" s="93"/>
      <c r="CC25" s="93"/>
      <c r="CD25" s="93"/>
      <c r="CE25" s="93"/>
      <c r="CF25" s="93"/>
      <c r="CG25" s="93"/>
      <c r="CH25" s="93"/>
      <c r="CI25" s="93"/>
      <c r="CJ25" s="93"/>
      <c r="CK25" s="93"/>
      <c r="CL25" s="93"/>
      <c r="CM25" s="93"/>
      <c r="CN25" s="93"/>
      <c r="CO25" s="93"/>
      <c r="CP25" s="93"/>
      <c r="CQ25" s="93"/>
      <c r="CR25" s="93"/>
      <c r="CS25" s="93"/>
      <c r="CT25" s="93"/>
      <c r="CU25" s="93"/>
      <c r="CV25" s="93"/>
      <c r="CW25" s="93"/>
      <c r="CX25" s="93"/>
      <c r="CY25" s="93"/>
      <c r="CZ25" s="93"/>
      <c r="DA25" s="93"/>
      <c r="DB25" s="93"/>
      <c r="DC25" s="93"/>
      <c r="DD25" s="93"/>
      <c r="DE25" s="93"/>
      <c r="DF25" s="93"/>
      <c r="DG25" s="93"/>
      <c r="DH25" s="93"/>
      <c r="DI25" s="93"/>
      <c r="DJ25" s="93"/>
      <c r="DK25" s="93"/>
      <c r="DL25" s="93"/>
      <c r="DM25" s="93"/>
      <c r="DN25" s="93"/>
      <c r="DO25" s="93"/>
      <c r="DP25" s="93"/>
      <c r="DQ25" s="93"/>
      <c r="DR25" s="93"/>
      <c r="DS25" s="93"/>
      <c r="DT25" s="93"/>
      <c r="DU25" s="93"/>
      <c r="DV25" s="93"/>
      <c r="DW25" s="93"/>
      <c r="DX25" s="93"/>
      <c r="DY25" s="93"/>
      <c r="DZ25" s="93"/>
      <c r="EA25" s="93"/>
      <c r="EB25" s="93"/>
      <c r="EC25" s="93"/>
      <c r="ED25" s="93"/>
      <c r="EE25" s="93"/>
      <c r="EF25" s="93"/>
      <c r="EG25" s="93"/>
      <c r="EH25" s="93"/>
      <c r="EI25" s="93"/>
      <c r="EJ25" s="93"/>
      <c r="EK25" s="93"/>
      <c r="EL25" s="93"/>
      <c r="EM25" s="93"/>
      <c r="EN25" s="93"/>
      <c r="EO25" s="93"/>
      <c r="EP25" s="93"/>
      <c r="EQ25" s="93"/>
      <c r="ER25" s="93"/>
      <c r="ES25" s="93"/>
      <c r="ET25" s="93"/>
      <c r="EU25" s="93"/>
      <c r="EV25" s="93"/>
      <c r="EW25" s="93"/>
      <c r="EX25" s="93"/>
      <c r="EY25" s="93"/>
      <c r="EZ25" s="93"/>
      <c r="FA25" s="93"/>
      <c r="FB25" s="93"/>
      <c r="FC25" s="93"/>
      <c r="FD25" s="93"/>
      <c r="FE25" s="93"/>
      <c r="FF25" s="93"/>
      <c r="FG25" s="93"/>
      <c r="FH25" s="93"/>
      <c r="FI25" s="93"/>
      <c r="FJ25" s="93"/>
      <c r="FK25" s="93"/>
      <c r="FL25" s="93"/>
      <c r="FM25" s="93"/>
      <c r="FN25" s="93"/>
      <c r="FO25" s="93"/>
      <c r="FP25" s="93"/>
      <c r="FQ25" s="93"/>
      <c r="FR25" s="93"/>
      <c r="FS25" s="93"/>
      <c r="FT25" s="93"/>
      <c r="FU25" s="93"/>
      <c r="FV25" s="93"/>
      <c r="FW25" s="93"/>
      <c r="FX25" s="93"/>
      <c r="FY25" s="93"/>
      <c r="FZ25" s="93"/>
      <c r="GA25" s="93"/>
      <c r="GB25" s="93"/>
      <c r="GC25" s="93"/>
      <c r="GD25" s="93"/>
      <c r="GE25" s="93"/>
      <c r="GF25" s="93"/>
      <c r="GG25" s="93"/>
      <c r="GH25" s="93"/>
      <c r="GI25" s="93"/>
      <c r="GJ25" s="93"/>
      <c r="GK25" s="93"/>
      <c r="GL25" s="93"/>
      <c r="GM25" s="93"/>
      <c r="GN25" s="93"/>
      <c r="GO25" s="93"/>
      <c r="GP25" s="93"/>
      <c r="GQ25" s="93"/>
      <c r="GR25" s="93"/>
      <c r="GS25" s="93"/>
      <c r="GT25" s="93"/>
      <c r="GU25" s="93"/>
      <c r="GV25" s="93"/>
      <c r="GW25" s="93"/>
      <c r="GX25" s="93"/>
      <c r="GY25" s="93"/>
      <c r="GZ25" s="93"/>
      <c r="HA25" s="93"/>
      <c r="HB25" s="93"/>
      <c r="HC25" s="93"/>
      <c r="HD25" s="93"/>
      <c r="HE25" s="93"/>
      <c r="HF25" s="93"/>
      <c r="HG25" s="93"/>
      <c r="HH25" s="93"/>
      <c r="HI25" s="93"/>
      <c r="HJ25" s="93"/>
      <c r="HK25" s="93"/>
      <c r="HL25" s="93"/>
      <c r="HM25" s="93"/>
      <c r="HN25" s="93"/>
      <c r="HO25" s="93"/>
      <c r="HP25" s="93"/>
      <c r="HQ25" s="93"/>
      <c r="HR25" s="93"/>
      <c r="HS25" s="93"/>
      <c r="HT25" s="93"/>
      <c r="HU25" s="93"/>
      <c r="HV25" s="93"/>
      <c r="HW25" s="93"/>
      <c r="HX25" s="93"/>
      <c r="HY25" s="93"/>
      <c r="HZ25" s="93"/>
      <c r="IA25" s="93"/>
      <c r="IB25" s="93"/>
      <c r="IC25" s="93"/>
      <c r="ID25" s="93"/>
    </row>
    <row r="26" spans="1:238" s="94" customFormat="1" ht="16.8" x14ac:dyDescent="0.3">
      <c r="A26" s="93"/>
      <c r="C26" s="95"/>
      <c r="D26" s="95"/>
      <c r="E26" s="93"/>
      <c r="F26" s="93"/>
      <c r="G26" s="93"/>
      <c r="H26" s="93"/>
      <c r="I26" s="93"/>
      <c r="J26" s="93"/>
      <c r="K26" s="98"/>
      <c r="L26" s="98"/>
      <c r="M26" s="98"/>
      <c r="N26" s="98"/>
      <c r="O26" s="98"/>
      <c r="P26" s="98"/>
      <c r="Q26" s="98"/>
      <c r="R26" s="98"/>
      <c r="S26" s="93"/>
      <c r="T26" s="93"/>
      <c r="U26" s="93"/>
      <c r="V26" s="93"/>
      <c r="W26" s="93"/>
      <c r="X26" s="93"/>
      <c r="Y26" s="93"/>
      <c r="Z26" s="93"/>
      <c r="AA26" s="93"/>
      <c r="AB26" s="93"/>
      <c r="AC26" s="93"/>
      <c r="AD26" s="93"/>
      <c r="AE26" s="93"/>
      <c r="AF26" s="93"/>
      <c r="AG26" s="93"/>
      <c r="AH26" s="93"/>
      <c r="AI26" s="93"/>
      <c r="AJ26" s="93"/>
      <c r="AK26" s="93"/>
      <c r="AL26" s="93"/>
      <c r="AM26" s="93"/>
      <c r="AN26" s="93"/>
      <c r="AO26" s="93"/>
      <c r="AP26" s="93"/>
      <c r="AQ26" s="93"/>
      <c r="AR26" s="93"/>
      <c r="AS26" s="93"/>
      <c r="AT26" s="93"/>
      <c r="AU26" s="93"/>
      <c r="AV26" s="93"/>
      <c r="AW26" s="93"/>
      <c r="AX26" s="93"/>
      <c r="AY26" s="93"/>
      <c r="AZ26" s="93"/>
      <c r="BA26" s="93"/>
      <c r="BB26" s="93"/>
      <c r="BC26" s="93"/>
      <c r="BD26" s="93"/>
      <c r="BE26" s="93"/>
      <c r="BF26" s="93"/>
      <c r="BG26" s="93"/>
      <c r="BH26" s="93"/>
      <c r="BI26" s="93"/>
      <c r="BJ26" s="93"/>
      <c r="BK26" s="93"/>
      <c r="BL26" s="93"/>
      <c r="BM26" s="93"/>
      <c r="BN26" s="93"/>
      <c r="BO26" s="93"/>
      <c r="BP26" s="93"/>
      <c r="BQ26" s="93"/>
      <c r="BR26" s="93"/>
      <c r="BS26" s="93"/>
      <c r="BT26" s="93"/>
      <c r="BU26" s="93"/>
      <c r="BV26" s="93"/>
      <c r="BW26" s="93"/>
      <c r="BX26" s="93"/>
      <c r="BY26" s="93"/>
      <c r="BZ26" s="93"/>
      <c r="CA26" s="93"/>
      <c r="CB26" s="93"/>
      <c r="CC26" s="93"/>
      <c r="CD26" s="93"/>
      <c r="CE26" s="93"/>
      <c r="CF26" s="93"/>
      <c r="CG26" s="93"/>
      <c r="CH26" s="93"/>
      <c r="CI26" s="93"/>
      <c r="CJ26" s="93"/>
      <c r="CK26" s="93"/>
      <c r="CL26" s="93"/>
      <c r="CM26" s="93"/>
      <c r="CN26" s="93"/>
      <c r="CO26" s="93"/>
      <c r="CP26" s="93"/>
      <c r="CQ26" s="93"/>
      <c r="CR26" s="93"/>
      <c r="CS26" s="93"/>
      <c r="CT26" s="93"/>
      <c r="CU26" s="93"/>
      <c r="CV26" s="93"/>
      <c r="CW26" s="93"/>
      <c r="CX26" s="93"/>
      <c r="CY26" s="93"/>
      <c r="CZ26" s="93"/>
      <c r="DA26" s="93"/>
      <c r="DB26" s="93"/>
      <c r="DC26" s="93"/>
      <c r="DD26" s="93"/>
      <c r="DE26" s="93"/>
      <c r="DF26" s="93"/>
      <c r="DG26" s="93"/>
      <c r="DH26" s="93"/>
      <c r="DI26" s="93"/>
      <c r="DJ26" s="93"/>
      <c r="DK26" s="93"/>
      <c r="DL26" s="93"/>
      <c r="DM26" s="93"/>
      <c r="DN26" s="93"/>
      <c r="DO26" s="93"/>
      <c r="DP26" s="93"/>
      <c r="DQ26" s="93"/>
      <c r="DR26" s="93"/>
      <c r="DS26" s="93"/>
      <c r="DT26" s="93"/>
      <c r="DU26" s="93"/>
      <c r="DV26" s="93"/>
      <c r="DW26" s="93"/>
      <c r="DX26" s="93"/>
      <c r="DY26" s="93"/>
      <c r="DZ26" s="93"/>
      <c r="EA26" s="93"/>
      <c r="EB26" s="93"/>
      <c r="EC26" s="93"/>
      <c r="ED26" s="93"/>
      <c r="EE26" s="93"/>
      <c r="EF26" s="93"/>
      <c r="EG26" s="93"/>
      <c r="EH26" s="93"/>
      <c r="EI26" s="93"/>
      <c r="EJ26" s="93"/>
      <c r="EK26" s="93"/>
      <c r="EL26" s="93"/>
      <c r="EM26" s="93"/>
      <c r="EN26" s="93"/>
      <c r="EO26" s="93"/>
      <c r="EP26" s="93"/>
      <c r="EQ26" s="93"/>
      <c r="ER26" s="93"/>
      <c r="ES26" s="93"/>
      <c r="ET26" s="93"/>
      <c r="EU26" s="93"/>
      <c r="EV26" s="93"/>
      <c r="EW26" s="93"/>
      <c r="EX26" s="93"/>
      <c r="EY26" s="93"/>
      <c r="EZ26" s="93"/>
      <c r="FA26" s="93"/>
      <c r="FB26" s="93"/>
      <c r="FC26" s="93"/>
      <c r="FD26" s="93"/>
      <c r="FE26" s="93"/>
      <c r="FF26" s="93"/>
      <c r="FG26" s="93"/>
      <c r="FH26" s="93"/>
      <c r="FI26" s="93"/>
      <c r="FJ26" s="93"/>
      <c r="FK26" s="93"/>
      <c r="FL26" s="93"/>
      <c r="FM26" s="93"/>
      <c r="FN26" s="93"/>
      <c r="FO26" s="93"/>
      <c r="FP26" s="93"/>
      <c r="FQ26" s="93"/>
      <c r="FR26" s="93"/>
      <c r="FS26" s="93"/>
      <c r="FT26" s="93"/>
      <c r="FU26" s="93"/>
      <c r="FV26" s="93"/>
      <c r="FW26" s="93"/>
      <c r="FX26" s="93"/>
      <c r="FY26" s="93"/>
      <c r="FZ26" s="93"/>
      <c r="GA26" s="93"/>
      <c r="GB26" s="93"/>
      <c r="GC26" s="93"/>
      <c r="GD26" s="93"/>
      <c r="GE26" s="93"/>
      <c r="GF26" s="93"/>
      <c r="GG26" s="93"/>
      <c r="GH26" s="93"/>
      <c r="GI26" s="93"/>
      <c r="GJ26" s="93"/>
      <c r="GK26" s="93"/>
      <c r="GL26" s="93"/>
      <c r="GM26" s="93"/>
      <c r="GN26" s="93"/>
      <c r="GO26" s="93"/>
      <c r="GP26" s="93"/>
      <c r="GQ26" s="93"/>
      <c r="GR26" s="93"/>
      <c r="GS26" s="93"/>
      <c r="GT26" s="93"/>
      <c r="GU26" s="93"/>
      <c r="GV26" s="93"/>
      <c r="GW26" s="93"/>
      <c r="GX26" s="93"/>
      <c r="GY26" s="93"/>
      <c r="GZ26" s="93"/>
      <c r="HA26" s="93"/>
      <c r="HB26" s="93"/>
      <c r="HC26" s="93"/>
      <c r="HD26" s="93"/>
      <c r="HE26" s="93"/>
      <c r="HF26" s="93"/>
      <c r="HG26" s="93"/>
      <c r="HH26" s="93"/>
      <c r="HI26" s="93"/>
      <c r="HJ26" s="93"/>
      <c r="HK26" s="93"/>
      <c r="HL26" s="93"/>
      <c r="HM26" s="93"/>
      <c r="HN26" s="93"/>
      <c r="HO26" s="93"/>
      <c r="HP26" s="93"/>
      <c r="HQ26" s="93"/>
      <c r="HR26" s="93"/>
      <c r="HS26" s="93"/>
      <c r="HT26" s="93"/>
      <c r="HU26" s="93"/>
      <c r="HV26" s="93"/>
      <c r="HW26" s="93"/>
      <c r="HX26" s="93"/>
      <c r="HY26" s="93"/>
      <c r="HZ26" s="93"/>
      <c r="IA26" s="93"/>
      <c r="IB26" s="93"/>
      <c r="IC26" s="93"/>
      <c r="ID26" s="93"/>
    </row>
    <row r="27" spans="1:238" s="94" customFormat="1" ht="16.8" x14ac:dyDescent="0.3">
      <c r="A27" s="93"/>
      <c r="C27" s="95"/>
      <c r="D27" s="95"/>
      <c r="E27" s="93"/>
      <c r="F27" s="93"/>
      <c r="G27" s="93"/>
      <c r="H27" s="93"/>
      <c r="I27" s="93"/>
      <c r="J27" s="93"/>
      <c r="K27" s="93"/>
      <c r="L27" s="93"/>
      <c r="M27" s="93"/>
      <c r="N27" s="93"/>
      <c r="O27" s="93"/>
      <c r="P27" s="93"/>
      <c r="Q27" s="93"/>
      <c r="R27" s="93"/>
      <c r="S27" s="93"/>
      <c r="T27" s="93"/>
      <c r="U27" s="93"/>
      <c r="V27" s="93"/>
      <c r="W27" s="93"/>
      <c r="X27" s="93"/>
      <c r="Y27" s="93"/>
      <c r="Z27" s="93"/>
      <c r="AA27" s="93"/>
      <c r="AB27" s="93"/>
      <c r="AC27" s="93"/>
      <c r="AD27" s="93"/>
      <c r="AE27" s="93"/>
      <c r="AF27" s="93"/>
      <c r="AG27" s="93"/>
      <c r="AH27" s="93"/>
      <c r="AI27" s="93"/>
      <c r="AJ27" s="93"/>
      <c r="AK27" s="93"/>
      <c r="AL27" s="93"/>
      <c r="AM27" s="93"/>
      <c r="AN27" s="93"/>
      <c r="AO27" s="93"/>
      <c r="AP27" s="93"/>
      <c r="AQ27" s="93"/>
      <c r="AR27" s="93"/>
      <c r="AS27" s="93"/>
      <c r="AT27" s="93"/>
      <c r="AU27" s="93"/>
      <c r="AV27" s="93"/>
      <c r="AW27" s="93"/>
      <c r="AX27" s="93"/>
      <c r="AY27" s="93"/>
      <c r="AZ27" s="93"/>
      <c r="BA27" s="93"/>
      <c r="BB27" s="93"/>
      <c r="BC27" s="93"/>
      <c r="BD27" s="93"/>
      <c r="BE27" s="93"/>
      <c r="BF27" s="93"/>
      <c r="BG27" s="93"/>
      <c r="BH27" s="93"/>
      <c r="BI27" s="93"/>
      <c r="BJ27" s="93"/>
      <c r="BK27" s="93"/>
      <c r="BL27" s="93"/>
      <c r="BM27" s="93"/>
      <c r="BN27" s="93"/>
      <c r="BO27" s="93"/>
      <c r="BP27" s="93"/>
      <c r="BQ27" s="93"/>
      <c r="BR27" s="93"/>
      <c r="BS27" s="93"/>
      <c r="BT27" s="93"/>
      <c r="BU27" s="93"/>
      <c r="BV27" s="93"/>
      <c r="BW27" s="93"/>
      <c r="BX27" s="93"/>
      <c r="BY27" s="93"/>
      <c r="BZ27" s="93"/>
      <c r="CA27" s="93"/>
      <c r="CB27" s="93"/>
      <c r="CC27" s="93"/>
      <c r="CD27" s="93"/>
      <c r="CE27" s="93"/>
      <c r="CF27" s="93"/>
      <c r="CG27" s="93"/>
      <c r="CH27" s="93"/>
      <c r="CI27" s="93"/>
      <c r="CJ27" s="93"/>
      <c r="CK27" s="93"/>
      <c r="CL27" s="93"/>
      <c r="CM27" s="93"/>
      <c r="CN27" s="93"/>
      <c r="CO27" s="93"/>
      <c r="CP27" s="93"/>
      <c r="CQ27" s="93"/>
      <c r="CR27" s="93"/>
      <c r="CS27" s="93"/>
      <c r="CT27" s="93"/>
      <c r="CU27" s="93"/>
      <c r="CV27" s="93"/>
      <c r="CW27" s="93"/>
      <c r="CX27" s="93"/>
      <c r="CY27" s="93"/>
      <c r="CZ27" s="93"/>
      <c r="DA27" s="93"/>
      <c r="DB27" s="93"/>
      <c r="DC27" s="93"/>
      <c r="DD27" s="93"/>
      <c r="DE27" s="93"/>
      <c r="DF27" s="93"/>
      <c r="DG27" s="93"/>
      <c r="DH27" s="93"/>
      <c r="DI27" s="93"/>
      <c r="DJ27" s="93"/>
      <c r="DK27" s="93"/>
      <c r="DL27" s="93"/>
      <c r="DM27" s="93"/>
      <c r="DN27" s="93"/>
      <c r="DO27" s="93"/>
      <c r="DP27" s="93"/>
      <c r="DQ27" s="93"/>
      <c r="DR27" s="93"/>
      <c r="DS27" s="93"/>
      <c r="DT27" s="93"/>
      <c r="DU27" s="93"/>
      <c r="DV27" s="93"/>
      <c r="DW27" s="93"/>
      <c r="DX27" s="93"/>
      <c r="DY27" s="93"/>
      <c r="DZ27" s="93"/>
      <c r="EA27" s="93"/>
      <c r="EB27" s="93"/>
      <c r="EC27" s="93"/>
      <c r="ED27" s="93"/>
      <c r="EE27" s="93"/>
      <c r="EF27" s="93"/>
      <c r="EG27" s="93"/>
      <c r="EH27" s="93"/>
      <c r="EI27" s="93"/>
      <c r="EJ27" s="93"/>
      <c r="EK27" s="93"/>
      <c r="EL27" s="93"/>
      <c r="EM27" s="93"/>
      <c r="EN27" s="93"/>
      <c r="EO27" s="93"/>
      <c r="EP27" s="93"/>
      <c r="EQ27" s="93"/>
      <c r="ER27" s="93"/>
      <c r="ES27" s="93"/>
      <c r="ET27" s="93"/>
      <c r="EU27" s="93"/>
      <c r="EV27" s="93"/>
      <c r="EW27" s="93"/>
      <c r="EX27" s="93"/>
      <c r="EY27" s="93"/>
      <c r="EZ27" s="93"/>
      <c r="FA27" s="93"/>
      <c r="FB27" s="93"/>
      <c r="FC27" s="93"/>
      <c r="FD27" s="93"/>
      <c r="FE27" s="93"/>
      <c r="FF27" s="93"/>
      <c r="FG27" s="93"/>
      <c r="FH27" s="93"/>
      <c r="FI27" s="93"/>
      <c r="FJ27" s="93"/>
      <c r="FK27" s="93"/>
      <c r="FL27" s="93"/>
      <c r="FM27" s="93"/>
      <c r="FN27" s="93"/>
      <c r="FO27" s="93"/>
      <c r="FP27" s="93"/>
      <c r="FQ27" s="93"/>
      <c r="FR27" s="93"/>
      <c r="FS27" s="93"/>
      <c r="FT27" s="93"/>
      <c r="FU27" s="93"/>
      <c r="FV27" s="93"/>
      <c r="FW27" s="93"/>
      <c r="FX27" s="93"/>
      <c r="FY27" s="93"/>
      <c r="FZ27" s="93"/>
      <c r="GA27" s="93"/>
      <c r="GB27" s="93"/>
      <c r="GC27" s="93"/>
      <c r="GD27" s="93"/>
      <c r="GE27" s="93"/>
      <c r="GF27" s="93"/>
      <c r="GG27" s="93"/>
      <c r="GH27" s="93"/>
      <c r="GI27" s="93"/>
      <c r="GJ27" s="93"/>
      <c r="GK27" s="93"/>
      <c r="GL27" s="93"/>
      <c r="GM27" s="93"/>
      <c r="GN27" s="93"/>
      <c r="GO27" s="93"/>
      <c r="GP27" s="93"/>
      <c r="GQ27" s="93"/>
      <c r="GR27" s="93"/>
      <c r="GS27" s="93"/>
      <c r="GT27" s="93"/>
      <c r="GU27" s="93"/>
      <c r="GV27" s="93"/>
      <c r="GW27" s="93"/>
      <c r="GX27" s="93"/>
      <c r="GY27" s="93"/>
      <c r="GZ27" s="93"/>
      <c r="HA27" s="93"/>
      <c r="HB27" s="93"/>
      <c r="HC27" s="93"/>
      <c r="HD27" s="93"/>
      <c r="HE27" s="93"/>
      <c r="HF27" s="93"/>
      <c r="HG27" s="93"/>
      <c r="HH27" s="93"/>
      <c r="HI27" s="93"/>
      <c r="HJ27" s="93"/>
      <c r="HK27" s="93"/>
      <c r="HL27" s="93"/>
      <c r="HM27" s="93"/>
      <c r="HN27" s="93"/>
      <c r="HO27" s="93"/>
      <c r="HP27" s="93"/>
      <c r="HQ27" s="93"/>
      <c r="HR27" s="93"/>
      <c r="HS27" s="93"/>
      <c r="HT27" s="93"/>
      <c r="HU27" s="93"/>
      <c r="HV27" s="93"/>
      <c r="HW27" s="93"/>
      <c r="HX27" s="93"/>
      <c r="HY27" s="93"/>
      <c r="HZ27" s="93"/>
      <c r="IA27" s="93"/>
      <c r="IB27" s="93"/>
      <c r="IC27" s="93"/>
      <c r="ID27" s="93"/>
    </row>
    <row r="28" spans="1:238" s="94" customFormat="1" ht="16.8" x14ac:dyDescent="0.3">
      <c r="A28" s="93"/>
      <c r="C28" s="95"/>
      <c r="D28" s="95"/>
      <c r="E28" s="93"/>
      <c r="F28" s="93"/>
      <c r="G28" s="93"/>
      <c r="H28" s="93"/>
      <c r="I28" s="93"/>
      <c r="J28" s="93"/>
      <c r="K28" s="93"/>
      <c r="L28" s="93"/>
      <c r="M28" s="93"/>
      <c r="N28" s="93"/>
      <c r="O28" s="93"/>
      <c r="P28" s="93"/>
      <c r="Q28" s="93"/>
      <c r="R28" s="93"/>
      <c r="S28" s="93"/>
      <c r="T28" s="93"/>
      <c r="U28" s="93"/>
      <c r="V28" s="93"/>
      <c r="W28" s="93"/>
      <c r="X28" s="93"/>
      <c r="Y28" s="93"/>
      <c r="Z28" s="93"/>
      <c r="AA28" s="93"/>
      <c r="AB28" s="93"/>
      <c r="AC28" s="93"/>
      <c r="AD28" s="93"/>
      <c r="AE28" s="93"/>
      <c r="AF28" s="93"/>
      <c r="AG28" s="93"/>
      <c r="AH28" s="93"/>
      <c r="AI28" s="93"/>
      <c r="AJ28" s="93"/>
      <c r="AK28" s="93"/>
      <c r="AL28" s="93"/>
      <c r="AM28" s="93"/>
      <c r="AN28" s="93"/>
      <c r="AO28" s="93"/>
      <c r="AP28" s="93"/>
      <c r="AQ28" s="93"/>
      <c r="AR28" s="93"/>
      <c r="AS28" s="93"/>
      <c r="AT28" s="93"/>
      <c r="AU28" s="93"/>
      <c r="AV28" s="93"/>
      <c r="AW28" s="93"/>
      <c r="AX28" s="93"/>
      <c r="AY28" s="93"/>
      <c r="AZ28" s="93"/>
      <c r="BA28" s="93"/>
      <c r="BB28" s="93"/>
      <c r="BC28" s="93"/>
      <c r="BD28" s="93"/>
      <c r="BE28" s="93"/>
      <c r="BF28" s="93"/>
      <c r="BG28" s="93"/>
      <c r="BH28" s="93"/>
      <c r="BI28" s="93"/>
      <c r="BJ28" s="93"/>
      <c r="BK28" s="93"/>
      <c r="BL28" s="93"/>
      <c r="BM28" s="93"/>
      <c r="BN28" s="93"/>
      <c r="BO28" s="93"/>
      <c r="BP28" s="93"/>
      <c r="BQ28" s="93"/>
      <c r="BR28" s="93"/>
      <c r="BS28" s="93"/>
      <c r="BT28" s="93"/>
      <c r="BU28" s="93"/>
      <c r="BV28" s="93"/>
      <c r="BW28" s="93"/>
      <c r="BX28" s="93"/>
      <c r="BY28" s="93"/>
      <c r="BZ28" s="93"/>
      <c r="CA28" s="93"/>
      <c r="CB28" s="93"/>
      <c r="CC28" s="93"/>
      <c r="CD28" s="93"/>
      <c r="CE28" s="93"/>
      <c r="CF28" s="93"/>
      <c r="CG28" s="93"/>
      <c r="CH28" s="93"/>
      <c r="CI28" s="93"/>
      <c r="CJ28" s="93"/>
      <c r="CK28" s="93"/>
      <c r="CL28" s="93"/>
      <c r="CM28" s="93"/>
      <c r="CN28" s="93"/>
      <c r="CO28" s="93"/>
      <c r="CP28" s="93"/>
      <c r="CQ28" s="93"/>
      <c r="CR28" s="93"/>
      <c r="CS28" s="93"/>
      <c r="CT28" s="93"/>
      <c r="CU28" s="93"/>
      <c r="CV28" s="93"/>
      <c r="CW28" s="93"/>
      <c r="CX28" s="93"/>
      <c r="CY28" s="93"/>
      <c r="CZ28" s="93"/>
      <c r="DA28" s="93"/>
      <c r="DB28" s="93"/>
      <c r="DC28" s="93"/>
      <c r="DD28" s="93"/>
      <c r="DE28" s="93"/>
      <c r="DF28" s="93"/>
      <c r="DG28" s="93"/>
      <c r="DH28" s="93"/>
      <c r="DI28" s="93"/>
      <c r="DJ28" s="93"/>
      <c r="DK28" s="93"/>
      <c r="DL28" s="93"/>
      <c r="DM28" s="93"/>
      <c r="DN28" s="93"/>
      <c r="DO28" s="93"/>
      <c r="DP28" s="93"/>
      <c r="DQ28" s="93"/>
      <c r="DR28" s="93"/>
      <c r="DS28" s="93"/>
      <c r="DT28" s="93"/>
      <c r="DU28" s="93"/>
      <c r="DV28" s="93"/>
      <c r="DW28" s="93"/>
      <c r="DX28" s="93"/>
      <c r="DY28" s="93"/>
      <c r="DZ28" s="93"/>
      <c r="EA28" s="93"/>
      <c r="EB28" s="93"/>
      <c r="EC28" s="93"/>
      <c r="ED28" s="93"/>
      <c r="EE28" s="93"/>
      <c r="EF28" s="93"/>
      <c r="EG28" s="93"/>
      <c r="EH28" s="93"/>
      <c r="EI28" s="93"/>
      <c r="EJ28" s="93"/>
      <c r="EK28" s="93"/>
      <c r="EL28" s="93"/>
      <c r="EM28" s="93"/>
      <c r="EN28" s="93"/>
      <c r="EO28" s="93"/>
      <c r="EP28" s="93"/>
      <c r="EQ28" s="93"/>
      <c r="ER28" s="93"/>
      <c r="ES28" s="93"/>
      <c r="ET28" s="93"/>
      <c r="EU28" s="93"/>
      <c r="EV28" s="93"/>
      <c r="EW28" s="93"/>
      <c r="EX28" s="93"/>
      <c r="EY28" s="93"/>
      <c r="EZ28" s="93"/>
      <c r="FA28" s="93"/>
      <c r="FB28" s="93"/>
      <c r="FC28" s="93"/>
      <c r="FD28" s="93"/>
      <c r="FE28" s="93"/>
      <c r="FF28" s="93"/>
      <c r="FG28" s="93"/>
      <c r="FH28" s="93"/>
      <c r="FI28" s="93"/>
      <c r="FJ28" s="93"/>
      <c r="FK28" s="93"/>
      <c r="FL28" s="93"/>
      <c r="FM28" s="93"/>
      <c r="FN28" s="93"/>
      <c r="FO28" s="93"/>
      <c r="FP28" s="93"/>
      <c r="FQ28" s="93"/>
      <c r="FR28" s="93"/>
      <c r="FS28" s="93"/>
      <c r="FT28" s="93"/>
      <c r="FU28" s="93"/>
      <c r="FV28" s="93"/>
      <c r="FW28" s="93"/>
      <c r="FX28" s="93"/>
      <c r="FY28" s="93"/>
      <c r="FZ28" s="93"/>
      <c r="GA28" s="93"/>
      <c r="GB28" s="93"/>
      <c r="GC28" s="93"/>
      <c r="GD28" s="93"/>
      <c r="GE28" s="93"/>
      <c r="GF28" s="93"/>
      <c r="GG28" s="93"/>
      <c r="GH28" s="93"/>
      <c r="GI28" s="93"/>
      <c r="GJ28" s="93"/>
      <c r="GK28" s="93"/>
      <c r="GL28" s="93"/>
      <c r="GM28" s="93"/>
      <c r="GN28" s="93"/>
      <c r="GO28" s="93"/>
      <c r="GP28" s="93"/>
      <c r="GQ28" s="93"/>
      <c r="GR28" s="93"/>
      <c r="GS28" s="93"/>
      <c r="GT28" s="93"/>
      <c r="GU28" s="93"/>
      <c r="GV28" s="93"/>
      <c r="GW28" s="93"/>
      <c r="GX28" s="93"/>
      <c r="GY28" s="93"/>
      <c r="GZ28" s="93"/>
      <c r="HA28" s="93"/>
      <c r="HB28" s="93"/>
      <c r="HC28" s="93"/>
      <c r="HD28" s="93"/>
      <c r="HE28" s="93"/>
      <c r="HF28" s="93"/>
      <c r="HG28" s="93"/>
      <c r="HH28" s="93"/>
      <c r="HI28" s="93"/>
      <c r="HJ28" s="93"/>
      <c r="HK28" s="93"/>
      <c r="HL28" s="93"/>
      <c r="HM28" s="93"/>
      <c r="HN28" s="93"/>
      <c r="HO28" s="93"/>
      <c r="HP28" s="93"/>
      <c r="HQ28" s="93"/>
      <c r="HR28" s="93"/>
      <c r="HS28" s="93"/>
      <c r="HT28" s="93"/>
      <c r="HU28" s="93"/>
      <c r="HV28" s="93"/>
      <c r="HW28" s="93"/>
      <c r="HX28" s="93"/>
      <c r="HY28" s="93"/>
      <c r="HZ28" s="93"/>
      <c r="IA28" s="93"/>
      <c r="IB28" s="93"/>
      <c r="IC28" s="93"/>
      <c r="ID28" s="93"/>
    </row>
    <row r="29" spans="1:238" s="94" customFormat="1" ht="16.8" x14ac:dyDescent="0.3">
      <c r="A29" s="93"/>
      <c r="C29" s="95"/>
      <c r="D29" s="95"/>
      <c r="E29" s="93"/>
      <c r="F29" s="93"/>
      <c r="G29" s="93"/>
      <c r="H29" s="93"/>
      <c r="I29" s="93"/>
      <c r="J29" s="93"/>
      <c r="K29" s="93"/>
      <c r="L29" s="93"/>
      <c r="M29" s="93"/>
      <c r="N29" s="93"/>
      <c r="O29" s="93"/>
      <c r="P29" s="93"/>
      <c r="Q29" s="93"/>
      <c r="R29" s="93"/>
      <c r="S29" s="93"/>
      <c r="T29" s="93"/>
      <c r="U29" s="93"/>
      <c r="V29" s="93"/>
      <c r="W29" s="93"/>
      <c r="X29" s="93"/>
      <c r="Y29" s="93"/>
      <c r="Z29" s="93"/>
      <c r="AA29" s="93"/>
      <c r="AB29" s="93"/>
      <c r="AC29" s="93"/>
      <c r="AD29" s="93"/>
      <c r="AE29" s="93"/>
      <c r="AF29" s="93"/>
      <c r="AG29" s="93"/>
      <c r="AH29" s="93"/>
      <c r="AI29" s="93"/>
      <c r="AJ29" s="93"/>
      <c r="AK29" s="93"/>
      <c r="AL29" s="93"/>
      <c r="AM29" s="93"/>
      <c r="AN29" s="93"/>
      <c r="AO29" s="93"/>
      <c r="AP29" s="93"/>
      <c r="AQ29" s="93"/>
      <c r="AR29" s="93"/>
      <c r="AS29" s="93"/>
      <c r="AT29" s="93"/>
      <c r="AU29" s="93"/>
      <c r="AV29" s="93"/>
      <c r="AW29" s="93"/>
      <c r="AX29" s="93"/>
      <c r="AY29" s="93"/>
      <c r="AZ29" s="93"/>
      <c r="BA29" s="93"/>
      <c r="BB29" s="93"/>
      <c r="BC29" s="93"/>
      <c r="BD29" s="93"/>
      <c r="BE29" s="93"/>
      <c r="BF29" s="93"/>
      <c r="BG29" s="93"/>
      <c r="BH29" s="93"/>
      <c r="BI29" s="93"/>
      <c r="BJ29" s="93"/>
      <c r="BK29" s="93"/>
      <c r="BL29" s="93"/>
      <c r="BM29" s="93"/>
      <c r="BN29" s="93"/>
      <c r="BO29" s="93"/>
      <c r="BP29" s="93"/>
      <c r="BQ29" s="93"/>
      <c r="BR29" s="93"/>
      <c r="BS29" s="93"/>
      <c r="BT29" s="93"/>
      <c r="BU29" s="93"/>
      <c r="BV29" s="93"/>
      <c r="BW29" s="93"/>
      <c r="BX29" s="93"/>
      <c r="BY29" s="93"/>
      <c r="BZ29" s="93"/>
      <c r="CA29" s="93"/>
      <c r="CB29" s="93"/>
      <c r="CC29" s="93"/>
      <c r="CD29" s="93"/>
      <c r="CE29" s="93"/>
      <c r="CF29" s="93"/>
      <c r="CG29" s="93"/>
      <c r="CH29" s="93"/>
      <c r="CI29" s="93"/>
      <c r="CJ29" s="93"/>
      <c r="CK29" s="93"/>
      <c r="CL29" s="93"/>
      <c r="CM29" s="93"/>
      <c r="CN29" s="93"/>
      <c r="CO29" s="93"/>
      <c r="CP29" s="93"/>
      <c r="CQ29" s="93"/>
      <c r="CR29" s="93"/>
      <c r="CS29" s="93"/>
      <c r="CT29" s="93"/>
      <c r="CU29" s="93"/>
      <c r="CV29" s="93"/>
      <c r="CW29" s="93"/>
      <c r="CX29" s="93"/>
      <c r="CY29" s="93"/>
      <c r="CZ29" s="93"/>
      <c r="DA29" s="93"/>
      <c r="DB29" s="93"/>
      <c r="DC29" s="93"/>
      <c r="DD29" s="93"/>
      <c r="DE29" s="93"/>
      <c r="DF29" s="93"/>
      <c r="DG29" s="93"/>
      <c r="DH29" s="93"/>
      <c r="DI29" s="93"/>
      <c r="DJ29" s="93"/>
      <c r="DK29" s="93"/>
      <c r="DL29" s="93"/>
      <c r="DM29" s="93"/>
      <c r="DN29" s="93"/>
      <c r="DO29" s="93"/>
      <c r="DP29" s="93"/>
      <c r="DQ29" s="93"/>
      <c r="DR29" s="93"/>
      <c r="DS29" s="93"/>
      <c r="DT29" s="93"/>
      <c r="DU29" s="93"/>
      <c r="DV29" s="93"/>
      <c r="DW29" s="93"/>
      <c r="DX29" s="93"/>
      <c r="DY29" s="93"/>
      <c r="DZ29" s="93"/>
      <c r="EA29" s="93"/>
      <c r="EB29" s="93"/>
      <c r="EC29" s="93"/>
      <c r="ED29" s="93"/>
      <c r="EE29" s="93"/>
      <c r="EF29" s="93"/>
      <c r="EG29" s="93"/>
      <c r="EH29" s="93"/>
      <c r="EI29" s="93"/>
      <c r="EJ29" s="93"/>
      <c r="EK29" s="93"/>
      <c r="EL29" s="93"/>
      <c r="EM29" s="93"/>
      <c r="EN29" s="93"/>
      <c r="EO29" s="93"/>
      <c r="EP29" s="93"/>
      <c r="EQ29" s="93"/>
      <c r="ER29" s="93"/>
      <c r="ES29" s="93"/>
      <c r="ET29" s="93"/>
      <c r="EU29" s="93"/>
      <c r="EV29" s="93"/>
      <c r="EW29" s="93"/>
      <c r="EX29" s="93"/>
      <c r="EY29" s="93"/>
      <c r="EZ29" s="93"/>
      <c r="FA29" s="93"/>
      <c r="FB29" s="93"/>
      <c r="FC29" s="93"/>
      <c r="FD29" s="93"/>
      <c r="FE29" s="93"/>
      <c r="FF29" s="93"/>
      <c r="FG29" s="93"/>
      <c r="FH29" s="93"/>
      <c r="FI29" s="93"/>
      <c r="FJ29" s="93"/>
      <c r="FK29" s="93"/>
      <c r="FL29" s="93"/>
      <c r="FM29" s="93"/>
      <c r="FN29" s="93"/>
      <c r="FO29" s="93"/>
      <c r="FP29" s="93"/>
      <c r="FQ29" s="93"/>
      <c r="FR29" s="93"/>
      <c r="FS29" s="93"/>
      <c r="FT29" s="93"/>
      <c r="FU29" s="93"/>
      <c r="FV29" s="93"/>
      <c r="FW29" s="93"/>
      <c r="FX29" s="93"/>
      <c r="FY29" s="93"/>
      <c r="FZ29" s="93"/>
      <c r="GA29" s="93"/>
      <c r="GB29" s="93"/>
      <c r="GC29" s="93"/>
      <c r="GD29" s="93"/>
      <c r="GE29" s="93"/>
      <c r="GF29" s="93"/>
      <c r="GG29" s="93"/>
      <c r="GH29" s="93"/>
      <c r="GI29" s="93"/>
      <c r="GJ29" s="93"/>
      <c r="GK29" s="93"/>
      <c r="GL29" s="93"/>
      <c r="GM29" s="93"/>
      <c r="GN29" s="93"/>
      <c r="GO29" s="93"/>
      <c r="GP29" s="93"/>
      <c r="GQ29" s="93"/>
      <c r="GR29" s="93"/>
      <c r="GS29" s="93"/>
      <c r="GT29" s="93"/>
      <c r="GU29" s="93"/>
      <c r="GV29" s="93"/>
      <c r="GW29" s="93"/>
      <c r="GX29" s="93"/>
      <c r="GY29" s="93"/>
      <c r="GZ29" s="93"/>
      <c r="HA29" s="93"/>
      <c r="HB29" s="93"/>
      <c r="HC29" s="93"/>
      <c r="HD29" s="93"/>
      <c r="HE29" s="93"/>
      <c r="HF29" s="93"/>
      <c r="HG29" s="93"/>
      <c r="HH29" s="93"/>
      <c r="HI29" s="93"/>
      <c r="HJ29" s="93"/>
      <c r="HK29" s="93"/>
      <c r="HL29" s="93"/>
      <c r="HM29" s="93"/>
      <c r="HN29" s="93"/>
      <c r="HO29" s="93"/>
      <c r="HP29" s="93"/>
      <c r="HQ29" s="93"/>
      <c r="HR29" s="93"/>
      <c r="HS29" s="93"/>
      <c r="HT29" s="93"/>
      <c r="HU29" s="93"/>
      <c r="HV29" s="93"/>
      <c r="HW29" s="93"/>
      <c r="HX29" s="93"/>
      <c r="HY29" s="93"/>
      <c r="HZ29" s="93"/>
      <c r="IA29" s="93"/>
      <c r="IB29" s="93"/>
      <c r="IC29" s="93"/>
      <c r="ID29" s="93"/>
    </row>
    <row r="30" spans="1:238" s="94" customFormat="1" ht="16.8" x14ac:dyDescent="0.3">
      <c r="A30" s="93"/>
      <c r="C30" s="95"/>
      <c r="D30" s="95"/>
      <c r="E30" s="93"/>
      <c r="F30" s="93"/>
      <c r="G30" s="93"/>
      <c r="H30" s="93"/>
      <c r="I30" s="93"/>
      <c r="J30" s="93"/>
      <c r="K30" s="93"/>
      <c r="L30" s="93"/>
      <c r="M30" s="93"/>
      <c r="N30" s="93"/>
      <c r="O30" s="93"/>
      <c r="P30" s="93"/>
      <c r="Q30" s="93"/>
      <c r="R30" s="93"/>
      <c r="S30" s="93"/>
      <c r="T30" s="93"/>
      <c r="U30" s="93"/>
      <c r="V30" s="93"/>
      <c r="W30" s="93"/>
      <c r="X30" s="93"/>
      <c r="Y30" s="93"/>
      <c r="Z30" s="93"/>
      <c r="AA30" s="93"/>
      <c r="AB30" s="93"/>
      <c r="AC30" s="93"/>
      <c r="AD30" s="93"/>
      <c r="AE30" s="93"/>
      <c r="AF30" s="93"/>
      <c r="AG30" s="93"/>
      <c r="AH30" s="93"/>
      <c r="AI30" s="93"/>
      <c r="AJ30" s="93"/>
      <c r="AK30" s="93"/>
      <c r="AL30" s="93"/>
      <c r="AM30" s="93"/>
      <c r="AN30" s="93"/>
      <c r="AO30" s="93"/>
      <c r="AP30" s="93"/>
      <c r="AQ30" s="93"/>
      <c r="AR30" s="93"/>
      <c r="AS30" s="93"/>
      <c r="AT30" s="93"/>
      <c r="AU30" s="93"/>
      <c r="AV30" s="93"/>
      <c r="AW30" s="93"/>
      <c r="AX30" s="93"/>
      <c r="AY30" s="93"/>
      <c r="AZ30" s="93"/>
      <c r="BA30" s="93"/>
      <c r="BB30" s="93"/>
      <c r="BC30" s="93"/>
      <c r="BD30" s="93"/>
      <c r="BE30" s="93"/>
      <c r="BF30" s="93"/>
      <c r="BG30" s="93"/>
      <c r="BH30" s="93"/>
      <c r="BI30" s="93"/>
      <c r="BJ30" s="93"/>
      <c r="BK30" s="93"/>
      <c r="BL30" s="93"/>
      <c r="BM30" s="93"/>
      <c r="BN30" s="93"/>
      <c r="BO30" s="93"/>
      <c r="BP30" s="93"/>
      <c r="BQ30" s="93"/>
      <c r="BR30" s="93"/>
      <c r="BS30" s="93"/>
      <c r="BT30" s="93"/>
      <c r="BU30" s="93"/>
      <c r="BV30" s="93"/>
      <c r="BW30" s="93"/>
      <c r="BX30" s="93"/>
      <c r="BY30" s="93"/>
      <c r="BZ30" s="93"/>
      <c r="CA30" s="93"/>
      <c r="CB30" s="93"/>
      <c r="CC30" s="93"/>
      <c r="CD30" s="93"/>
      <c r="CE30" s="93"/>
      <c r="CF30" s="93"/>
      <c r="CG30" s="93"/>
      <c r="CH30" s="93"/>
      <c r="CI30" s="93"/>
      <c r="CJ30" s="93"/>
      <c r="CK30" s="93"/>
      <c r="CL30" s="93"/>
      <c r="CM30" s="93"/>
      <c r="CN30" s="93"/>
      <c r="CO30" s="93"/>
      <c r="CP30" s="93"/>
      <c r="CQ30" s="93"/>
      <c r="CR30" s="93"/>
      <c r="CS30" s="93"/>
      <c r="CT30" s="93"/>
      <c r="CU30" s="93"/>
      <c r="CV30" s="93"/>
      <c r="CW30" s="93"/>
      <c r="CX30" s="93"/>
      <c r="CY30" s="93"/>
      <c r="CZ30" s="93"/>
      <c r="DA30" s="93"/>
      <c r="DB30" s="93"/>
      <c r="DC30" s="93"/>
      <c r="DD30" s="93"/>
      <c r="DE30" s="93"/>
      <c r="DF30" s="93"/>
      <c r="DG30" s="93"/>
      <c r="DH30" s="93"/>
      <c r="DI30" s="93"/>
      <c r="DJ30" s="93"/>
      <c r="DK30" s="93"/>
      <c r="DL30" s="93"/>
      <c r="DM30" s="93"/>
      <c r="DN30" s="93"/>
      <c r="DO30" s="93"/>
      <c r="DP30" s="93"/>
      <c r="DQ30" s="93"/>
      <c r="DR30" s="93"/>
      <c r="DS30" s="93"/>
      <c r="DT30" s="93"/>
      <c r="DU30" s="93"/>
      <c r="DV30" s="93"/>
      <c r="DW30" s="93"/>
      <c r="DX30" s="93"/>
      <c r="DY30" s="93"/>
      <c r="DZ30" s="93"/>
      <c r="EA30" s="93"/>
      <c r="EB30" s="93"/>
      <c r="EC30" s="93"/>
      <c r="ED30" s="93"/>
      <c r="EE30" s="93"/>
      <c r="EF30" s="93"/>
      <c r="EG30" s="93"/>
      <c r="EH30" s="93"/>
      <c r="EI30" s="93"/>
      <c r="EJ30" s="93"/>
      <c r="EK30" s="93"/>
      <c r="EL30" s="93"/>
      <c r="EM30" s="93"/>
      <c r="EN30" s="93"/>
      <c r="EO30" s="93"/>
      <c r="EP30" s="93"/>
      <c r="EQ30" s="93"/>
      <c r="ER30" s="93"/>
      <c r="ES30" s="93"/>
      <c r="ET30" s="93"/>
      <c r="EU30" s="93"/>
      <c r="EV30" s="93"/>
      <c r="EW30" s="93"/>
      <c r="EX30" s="93"/>
      <c r="EY30" s="93"/>
      <c r="EZ30" s="93"/>
      <c r="FA30" s="93"/>
      <c r="FB30" s="93"/>
      <c r="FC30" s="93"/>
      <c r="FD30" s="93"/>
      <c r="FE30" s="93"/>
      <c r="FF30" s="93"/>
      <c r="FG30" s="93"/>
      <c r="FH30" s="93"/>
      <c r="FI30" s="93"/>
      <c r="FJ30" s="93"/>
      <c r="FK30" s="93"/>
      <c r="FL30" s="93"/>
      <c r="FM30" s="93"/>
      <c r="FN30" s="93"/>
      <c r="FO30" s="93"/>
      <c r="FP30" s="93"/>
      <c r="FQ30" s="93"/>
      <c r="FR30" s="93"/>
      <c r="FS30" s="93"/>
      <c r="FT30" s="93"/>
      <c r="FU30" s="93"/>
      <c r="FV30" s="93"/>
      <c r="FW30" s="93"/>
      <c r="FX30" s="93"/>
      <c r="FY30" s="93"/>
      <c r="FZ30" s="93"/>
      <c r="GA30" s="93"/>
      <c r="GB30" s="93"/>
      <c r="GC30" s="93"/>
      <c r="GD30" s="93"/>
      <c r="GE30" s="93"/>
      <c r="GF30" s="93"/>
      <c r="GG30" s="93"/>
      <c r="GH30" s="93"/>
      <c r="GI30" s="93"/>
      <c r="GJ30" s="93"/>
      <c r="GK30" s="93"/>
      <c r="GL30" s="93"/>
      <c r="GM30" s="93"/>
      <c r="GN30" s="93"/>
      <c r="GO30" s="93"/>
      <c r="GP30" s="93"/>
      <c r="GQ30" s="93"/>
      <c r="GR30" s="93"/>
      <c r="GS30" s="93"/>
      <c r="GT30" s="93"/>
      <c r="GU30" s="93"/>
      <c r="GV30" s="93"/>
      <c r="GW30" s="93"/>
      <c r="GX30" s="93"/>
      <c r="GY30" s="93"/>
      <c r="GZ30" s="93"/>
      <c r="HA30" s="93"/>
      <c r="HB30" s="93"/>
      <c r="HC30" s="93"/>
      <c r="HD30" s="93"/>
      <c r="HE30" s="93"/>
      <c r="HF30" s="93"/>
      <c r="HG30" s="93"/>
      <c r="HH30" s="93"/>
      <c r="HI30" s="93"/>
      <c r="HJ30" s="93"/>
      <c r="HK30" s="93"/>
      <c r="HL30" s="93"/>
      <c r="HM30" s="93"/>
      <c r="HN30" s="93"/>
      <c r="HO30" s="93"/>
      <c r="HP30" s="93"/>
      <c r="HQ30" s="93"/>
      <c r="HR30" s="93"/>
      <c r="HS30" s="93"/>
      <c r="HT30" s="93"/>
      <c r="HU30" s="93"/>
      <c r="HV30" s="93"/>
      <c r="HW30" s="93"/>
      <c r="HX30" s="93"/>
      <c r="HY30" s="93"/>
      <c r="HZ30" s="93"/>
      <c r="IA30" s="93"/>
      <c r="IB30" s="93"/>
      <c r="IC30" s="93"/>
      <c r="ID30" s="93"/>
    </row>
    <row r="31" spans="1:238" s="94" customFormat="1" ht="16.8" x14ac:dyDescent="0.3">
      <c r="A31" s="95"/>
      <c r="B31" s="205"/>
      <c r="C31" s="205"/>
      <c r="D31" s="205"/>
      <c r="E31" s="205"/>
      <c r="F31" s="10"/>
      <c r="G31" s="10"/>
      <c r="H31" s="10"/>
      <c r="I31" s="10"/>
      <c r="J31" s="10"/>
      <c r="K31" s="205"/>
      <c r="L31" s="205"/>
      <c r="M31" s="205"/>
      <c r="N31" s="205"/>
      <c r="O31" s="205"/>
      <c r="P31" s="205"/>
      <c r="Q31" s="205"/>
      <c r="R31" s="205"/>
    </row>
    <row r="32" spans="1:238" x14ac:dyDescent="0.3">
      <c r="B32" s="56"/>
      <c r="C32" s="51"/>
      <c r="D32" s="51"/>
      <c r="E32" s="56"/>
      <c r="F32" s="56"/>
      <c r="G32" s="56"/>
      <c r="H32" s="56"/>
      <c r="I32" s="56"/>
      <c r="J32" s="56"/>
      <c r="K32" s="56"/>
      <c r="L32" s="56"/>
      <c r="M32" s="56"/>
      <c r="N32" s="56"/>
    </row>
  </sheetData>
  <mergeCells count="27">
    <mergeCell ref="A9:B9"/>
    <mergeCell ref="B31:E31"/>
    <mergeCell ref="K31:R31"/>
    <mergeCell ref="R5:R7"/>
    <mergeCell ref="F6:F7"/>
    <mergeCell ref="G6:G7"/>
    <mergeCell ref="H6:H7"/>
    <mergeCell ref="I6:I7"/>
    <mergeCell ref="J6:J7"/>
    <mergeCell ref="K6:K7"/>
    <mergeCell ref="L6:L7"/>
    <mergeCell ref="K5:L5"/>
    <mergeCell ref="M5:M7"/>
    <mergeCell ref="N5:N7"/>
    <mergeCell ref="O5:O7"/>
    <mergeCell ref="P5:P7"/>
    <mergeCell ref="Q5:Q7"/>
    <mergeCell ref="A1:F1"/>
    <mergeCell ref="A2:Q2"/>
    <mergeCell ref="A3:Q3"/>
    <mergeCell ref="A5:A7"/>
    <mergeCell ref="B5:B7"/>
    <mergeCell ref="C5:C7"/>
    <mergeCell ref="D5:D7"/>
    <mergeCell ref="E5:E7"/>
    <mergeCell ref="F5:G5"/>
    <mergeCell ref="H5:J5"/>
  </mergeCells>
  <printOptions horizontalCentered="1"/>
  <pageMargins left="0" right="0" top="0.39370078740157483" bottom="0.19685039370078741" header="0" footer="0"/>
  <pageSetup paperSize="9" scale="65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F004BD-A0B0-4C28-BEC3-B07339F900C3}">
  <dimension ref="A1:L9"/>
  <sheetViews>
    <sheetView workbookViewId="0">
      <selection activeCell="A3" sqref="A3:H3"/>
    </sheetView>
  </sheetViews>
  <sheetFormatPr defaultColWidth="15.77734375" defaultRowHeight="15.6" x14ac:dyDescent="0.3"/>
  <cols>
    <col min="1" max="1" width="5.21875" style="4" customWidth="1"/>
    <col min="2" max="2" width="29.77734375" style="4" customWidth="1"/>
    <col min="3" max="3" width="21" style="4" customWidth="1"/>
    <col min="4" max="4" width="19.109375" style="4" customWidth="1"/>
    <col min="5" max="5" width="16.5546875" style="4" customWidth="1"/>
    <col min="6" max="6" width="16.21875" style="4" customWidth="1"/>
    <col min="7" max="7" width="20.33203125" style="4" customWidth="1"/>
    <col min="8" max="8" width="14.5546875" style="4" customWidth="1"/>
    <col min="9" max="256" width="15.77734375" style="4"/>
    <col min="257" max="257" width="5.21875" style="4" customWidth="1"/>
    <col min="258" max="258" width="33" style="4" customWidth="1"/>
    <col min="259" max="259" width="21" style="4" customWidth="1"/>
    <col min="260" max="260" width="19.109375" style="4" customWidth="1"/>
    <col min="261" max="261" width="16.5546875" style="4" customWidth="1"/>
    <col min="262" max="262" width="19.44140625" style="4" customWidth="1"/>
    <col min="263" max="263" width="23.21875" style="4" customWidth="1"/>
    <col min="264" max="264" width="14.5546875" style="4" customWidth="1"/>
    <col min="265" max="512" width="15.77734375" style="4"/>
    <col min="513" max="513" width="5.21875" style="4" customWidth="1"/>
    <col min="514" max="514" width="33" style="4" customWidth="1"/>
    <col min="515" max="515" width="21" style="4" customWidth="1"/>
    <col min="516" max="516" width="19.109375" style="4" customWidth="1"/>
    <col min="517" max="517" width="16.5546875" style="4" customWidth="1"/>
    <col min="518" max="518" width="19.44140625" style="4" customWidth="1"/>
    <col min="519" max="519" width="23.21875" style="4" customWidth="1"/>
    <col min="520" max="520" width="14.5546875" style="4" customWidth="1"/>
    <col min="521" max="768" width="15.77734375" style="4"/>
    <col min="769" max="769" width="5.21875" style="4" customWidth="1"/>
    <col min="770" max="770" width="33" style="4" customWidth="1"/>
    <col min="771" max="771" width="21" style="4" customWidth="1"/>
    <col min="772" max="772" width="19.109375" style="4" customWidth="1"/>
    <col min="773" max="773" width="16.5546875" style="4" customWidth="1"/>
    <col min="774" max="774" width="19.44140625" style="4" customWidth="1"/>
    <col min="775" max="775" width="23.21875" style="4" customWidth="1"/>
    <col min="776" max="776" width="14.5546875" style="4" customWidth="1"/>
    <col min="777" max="1024" width="15.77734375" style="4"/>
    <col min="1025" max="1025" width="5.21875" style="4" customWidth="1"/>
    <col min="1026" max="1026" width="33" style="4" customWidth="1"/>
    <col min="1027" max="1027" width="21" style="4" customWidth="1"/>
    <col min="1028" max="1028" width="19.109375" style="4" customWidth="1"/>
    <col min="1029" max="1029" width="16.5546875" style="4" customWidth="1"/>
    <col min="1030" max="1030" width="19.44140625" style="4" customWidth="1"/>
    <col min="1031" max="1031" width="23.21875" style="4" customWidth="1"/>
    <col min="1032" max="1032" width="14.5546875" style="4" customWidth="1"/>
    <col min="1033" max="1280" width="15.77734375" style="4"/>
    <col min="1281" max="1281" width="5.21875" style="4" customWidth="1"/>
    <col min="1282" max="1282" width="33" style="4" customWidth="1"/>
    <col min="1283" max="1283" width="21" style="4" customWidth="1"/>
    <col min="1284" max="1284" width="19.109375" style="4" customWidth="1"/>
    <col min="1285" max="1285" width="16.5546875" style="4" customWidth="1"/>
    <col min="1286" max="1286" width="19.44140625" style="4" customWidth="1"/>
    <col min="1287" max="1287" width="23.21875" style="4" customWidth="1"/>
    <col min="1288" max="1288" width="14.5546875" style="4" customWidth="1"/>
    <col min="1289" max="1536" width="15.77734375" style="4"/>
    <col min="1537" max="1537" width="5.21875" style="4" customWidth="1"/>
    <col min="1538" max="1538" width="33" style="4" customWidth="1"/>
    <col min="1539" max="1539" width="21" style="4" customWidth="1"/>
    <col min="1540" max="1540" width="19.109375" style="4" customWidth="1"/>
    <col min="1541" max="1541" width="16.5546875" style="4" customWidth="1"/>
    <col min="1542" max="1542" width="19.44140625" style="4" customWidth="1"/>
    <col min="1543" max="1543" width="23.21875" style="4" customWidth="1"/>
    <col min="1544" max="1544" width="14.5546875" style="4" customWidth="1"/>
    <col min="1545" max="1792" width="15.77734375" style="4"/>
    <col min="1793" max="1793" width="5.21875" style="4" customWidth="1"/>
    <col min="1794" max="1794" width="33" style="4" customWidth="1"/>
    <col min="1795" max="1795" width="21" style="4" customWidth="1"/>
    <col min="1796" max="1796" width="19.109375" style="4" customWidth="1"/>
    <col min="1797" max="1797" width="16.5546875" style="4" customWidth="1"/>
    <col min="1798" max="1798" width="19.44140625" style="4" customWidth="1"/>
    <col min="1799" max="1799" width="23.21875" style="4" customWidth="1"/>
    <col min="1800" max="1800" width="14.5546875" style="4" customWidth="1"/>
    <col min="1801" max="2048" width="15.77734375" style="4"/>
    <col min="2049" max="2049" width="5.21875" style="4" customWidth="1"/>
    <col min="2050" max="2050" width="33" style="4" customWidth="1"/>
    <col min="2051" max="2051" width="21" style="4" customWidth="1"/>
    <col min="2052" max="2052" width="19.109375" style="4" customWidth="1"/>
    <col min="2053" max="2053" width="16.5546875" style="4" customWidth="1"/>
    <col min="2054" max="2054" width="19.44140625" style="4" customWidth="1"/>
    <col min="2055" max="2055" width="23.21875" style="4" customWidth="1"/>
    <col min="2056" max="2056" width="14.5546875" style="4" customWidth="1"/>
    <col min="2057" max="2304" width="15.77734375" style="4"/>
    <col min="2305" max="2305" width="5.21875" style="4" customWidth="1"/>
    <col min="2306" max="2306" width="33" style="4" customWidth="1"/>
    <col min="2307" max="2307" width="21" style="4" customWidth="1"/>
    <col min="2308" max="2308" width="19.109375" style="4" customWidth="1"/>
    <col min="2309" max="2309" width="16.5546875" style="4" customWidth="1"/>
    <col min="2310" max="2310" width="19.44140625" style="4" customWidth="1"/>
    <col min="2311" max="2311" width="23.21875" style="4" customWidth="1"/>
    <col min="2312" max="2312" width="14.5546875" style="4" customWidth="1"/>
    <col min="2313" max="2560" width="15.77734375" style="4"/>
    <col min="2561" max="2561" width="5.21875" style="4" customWidth="1"/>
    <col min="2562" max="2562" width="33" style="4" customWidth="1"/>
    <col min="2563" max="2563" width="21" style="4" customWidth="1"/>
    <col min="2564" max="2564" width="19.109375" style="4" customWidth="1"/>
    <col min="2565" max="2565" width="16.5546875" style="4" customWidth="1"/>
    <col min="2566" max="2566" width="19.44140625" style="4" customWidth="1"/>
    <col min="2567" max="2567" width="23.21875" style="4" customWidth="1"/>
    <col min="2568" max="2568" width="14.5546875" style="4" customWidth="1"/>
    <col min="2569" max="2816" width="15.77734375" style="4"/>
    <col min="2817" max="2817" width="5.21875" style="4" customWidth="1"/>
    <col min="2818" max="2818" width="33" style="4" customWidth="1"/>
    <col min="2819" max="2819" width="21" style="4" customWidth="1"/>
    <col min="2820" max="2820" width="19.109375" style="4" customWidth="1"/>
    <col min="2821" max="2821" width="16.5546875" style="4" customWidth="1"/>
    <col min="2822" max="2822" width="19.44140625" style="4" customWidth="1"/>
    <col min="2823" max="2823" width="23.21875" style="4" customWidth="1"/>
    <col min="2824" max="2824" width="14.5546875" style="4" customWidth="1"/>
    <col min="2825" max="3072" width="15.77734375" style="4"/>
    <col min="3073" max="3073" width="5.21875" style="4" customWidth="1"/>
    <col min="3074" max="3074" width="33" style="4" customWidth="1"/>
    <col min="3075" max="3075" width="21" style="4" customWidth="1"/>
    <col min="3076" max="3076" width="19.109375" style="4" customWidth="1"/>
    <col min="3077" max="3077" width="16.5546875" style="4" customWidth="1"/>
    <col min="3078" max="3078" width="19.44140625" style="4" customWidth="1"/>
    <col min="3079" max="3079" width="23.21875" style="4" customWidth="1"/>
    <col min="3080" max="3080" width="14.5546875" style="4" customWidth="1"/>
    <col min="3081" max="3328" width="15.77734375" style="4"/>
    <col min="3329" max="3329" width="5.21875" style="4" customWidth="1"/>
    <col min="3330" max="3330" width="33" style="4" customWidth="1"/>
    <col min="3331" max="3331" width="21" style="4" customWidth="1"/>
    <col min="3332" max="3332" width="19.109375" style="4" customWidth="1"/>
    <col min="3333" max="3333" width="16.5546875" style="4" customWidth="1"/>
    <col min="3334" max="3334" width="19.44140625" style="4" customWidth="1"/>
    <col min="3335" max="3335" width="23.21875" style="4" customWidth="1"/>
    <col min="3336" max="3336" width="14.5546875" style="4" customWidth="1"/>
    <col min="3337" max="3584" width="15.77734375" style="4"/>
    <col min="3585" max="3585" width="5.21875" style="4" customWidth="1"/>
    <col min="3586" max="3586" width="33" style="4" customWidth="1"/>
    <col min="3587" max="3587" width="21" style="4" customWidth="1"/>
    <col min="3588" max="3588" width="19.109375" style="4" customWidth="1"/>
    <col min="3589" max="3589" width="16.5546875" style="4" customWidth="1"/>
    <col min="3590" max="3590" width="19.44140625" style="4" customWidth="1"/>
    <col min="3591" max="3591" width="23.21875" style="4" customWidth="1"/>
    <col min="3592" max="3592" width="14.5546875" style="4" customWidth="1"/>
    <col min="3593" max="3840" width="15.77734375" style="4"/>
    <col min="3841" max="3841" width="5.21875" style="4" customWidth="1"/>
    <col min="3842" max="3842" width="33" style="4" customWidth="1"/>
    <col min="3843" max="3843" width="21" style="4" customWidth="1"/>
    <col min="3844" max="3844" width="19.109375" style="4" customWidth="1"/>
    <col min="3845" max="3845" width="16.5546875" style="4" customWidth="1"/>
    <col min="3846" max="3846" width="19.44140625" style="4" customWidth="1"/>
    <col min="3847" max="3847" width="23.21875" style="4" customWidth="1"/>
    <col min="3848" max="3848" width="14.5546875" style="4" customWidth="1"/>
    <col min="3849" max="4096" width="15.77734375" style="4"/>
    <col min="4097" max="4097" width="5.21875" style="4" customWidth="1"/>
    <col min="4098" max="4098" width="33" style="4" customWidth="1"/>
    <col min="4099" max="4099" width="21" style="4" customWidth="1"/>
    <col min="4100" max="4100" width="19.109375" style="4" customWidth="1"/>
    <col min="4101" max="4101" width="16.5546875" style="4" customWidth="1"/>
    <col min="4102" max="4102" width="19.44140625" style="4" customWidth="1"/>
    <col min="4103" max="4103" width="23.21875" style="4" customWidth="1"/>
    <col min="4104" max="4104" width="14.5546875" style="4" customWidth="1"/>
    <col min="4105" max="4352" width="15.77734375" style="4"/>
    <col min="4353" max="4353" width="5.21875" style="4" customWidth="1"/>
    <col min="4354" max="4354" width="33" style="4" customWidth="1"/>
    <col min="4355" max="4355" width="21" style="4" customWidth="1"/>
    <col min="4356" max="4356" width="19.109375" style="4" customWidth="1"/>
    <col min="4357" max="4357" width="16.5546875" style="4" customWidth="1"/>
    <col min="4358" max="4358" width="19.44140625" style="4" customWidth="1"/>
    <col min="4359" max="4359" width="23.21875" style="4" customWidth="1"/>
    <col min="4360" max="4360" width="14.5546875" style="4" customWidth="1"/>
    <col min="4361" max="4608" width="15.77734375" style="4"/>
    <col min="4609" max="4609" width="5.21875" style="4" customWidth="1"/>
    <col min="4610" max="4610" width="33" style="4" customWidth="1"/>
    <col min="4611" max="4611" width="21" style="4" customWidth="1"/>
    <col min="4612" max="4612" width="19.109375" style="4" customWidth="1"/>
    <col min="4613" max="4613" width="16.5546875" style="4" customWidth="1"/>
    <col min="4614" max="4614" width="19.44140625" style="4" customWidth="1"/>
    <col min="4615" max="4615" width="23.21875" style="4" customWidth="1"/>
    <col min="4616" max="4616" width="14.5546875" style="4" customWidth="1"/>
    <col min="4617" max="4864" width="15.77734375" style="4"/>
    <col min="4865" max="4865" width="5.21875" style="4" customWidth="1"/>
    <col min="4866" max="4866" width="33" style="4" customWidth="1"/>
    <col min="4867" max="4867" width="21" style="4" customWidth="1"/>
    <col min="4868" max="4868" width="19.109375" style="4" customWidth="1"/>
    <col min="4869" max="4869" width="16.5546875" style="4" customWidth="1"/>
    <col min="4870" max="4870" width="19.44140625" style="4" customWidth="1"/>
    <col min="4871" max="4871" width="23.21875" style="4" customWidth="1"/>
    <col min="4872" max="4872" width="14.5546875" style="4" customWidth="1"/>
    <col min="4873" max="5120" width="15.77734375" style="4"/>
    <col min="5121" max="5121" width="5.21875" style="4" customWidth="1"/>
    <col min="5122" max="5122" width="33" style="4" customWidth="1"/>
    <col min="5123" max="5123" width="21" style="4" customWidth="1"/>
    <col min="5124" max="5124" width="19.109375" style="4" customWidth="1"/>
    <col min="5125" max="5125" width="16.5546875" style="4" customWidth="1"/>
    <col min="5126" max="5126" width="19.44140625" style="4" customWidth="1"/>
    <col min="5127" max="5127" width="23.21875" style="4" customWidth="1"/>
    <col min="5128" max="5128" width="14.5546875" style="4" customWidth="1"/>
    <col min="5129" max="5376" width="15.77734375" style="4"/>
    <col min="5377" max="5377" width="5.21875" style="4" customWidth="1"/>
    <col min="5378" max="5378" width="33" style="4" customWidth="1"/>
    <col min="5379" max="5379" width="21" style="4" customWidth="1"/>
    <col min="5380" max="5380" width="19.109375" style="4" customWidth="1"/>
    <col min="5381" max="5381" width="16.5546875" style="4" customWidth="1"/>
    <col min="5382" max="5382" width="19.44140625" style="4" customWidth="1"/>
    <col min="5383" max="5383" width="23.21875" style="4" customWidth="1"/>
    <col min="5384" max="5384" width="14.5546875" style="4" customWidth="1"/>
    <col min="5385" max="5632" width="15.77734375" style="4"/>
    <col min="5633" max="5633" width="5.21875" style="4" customWidth="1"/>
    <col min="5634" max="5634" width="33" style="4" customWidth="1"/>
    <col min="5635" max="5635" width="21" style="4" customWidth="1"/>
    <col min="5636" max="5636" width="19.109375" style="4" customWidth="1"/>
    <col min="5637" max="5637" width="16.5546875" style="4" customWidth="1"/>
    <col min="5638" max="5638" width="19.44140625" style="4" customWidth="1"/>
    <col min="5639" max="5639" width="23.21875" style="4" customWidth="1"/>
    <col min="5640" max="5640" width="14.5546875" style="4" customWidth="1"/>
    <col min="5641" max="5888" width="15.77734375" style="4"/>
    <col min="5889" max="5889" width="5.21875" style="4" customWidth="1"/>
    <col min="5890" max="5890" width="33" style="4" customWidth="1"/>
    <col min="5891" max="5891" width="21" style="4" customWidth="1"/>
    <col min="5892" max="5892" width="19.109375" style="4" customWidth="1"/>
    <col min="5893" max="5893" width="16.5546875" style="4" customWidth="1"/>
    <col min="5894" max="5894" width="19.44140625" style="4" customWidth="1"/>
    <col min="5895" max="5895" width="23.21875" style="4" customWidth="1"/>
    <col min="5896" max="5896" width="14.5546875" style="4" customWidth="1"/>
    <col min="5897" max="6144" width="15.77734375" style="4"/>
    <col min="6145" max="6145" width="5.21875" style="4" customWidth="1"/>
    <col min="6146" max="6146" width="33" style="4" customWidth="1"/>
    <col min="6147" max="6147" width="21" style="4" customWidth="1"/>
    <col min="6148" max="6148" width="19.109375" style="4" customWidth="1"/>
    <col min="6149" max="6149" width="16.5546875" style="4" customWidth="1"/>
    <col min="6150" max="6150" width="19.44140625" style="4" customWidth="1"/>
    <col min="6151" max="6151" width="23.21875" style="4" customWidth="1"/>
    <col min="6152" max="6152" width="14.5546875" style="4" customWidth="1"/>
    <col min="6153" max="6400" width="15.77734375" style="4"/>
    <col min="6401" max="6401" width="5.21875" style="4" customWidth="1"/>
    <col min="6402" max="6402" width="33" style="4" customWidth="1"/>
    <col min="6403" max="6403" width="21" style="4" customWidth="1"/>
    <col min="6404" max="6404" width="19.109375" style="4" customWidth="1"/>
    <col min="6405" max="6405" width="16.5546875" style="4" customWidth="1"/>
    <col min="6406" max="6406" width="19.44140625" style="4" customWidth="1"/>
    <col min="6407" max="6407" width="23.21875" style="4" customWidth="1"/>
    <col min="6408" max="6408" width="14.5546875" style="4" customWidth="1"/>
    <col min="6409" max="6656" width="15.77734375" style="4"/>
    <col min="6657" max="6657" width="5.21875" style="4" customWidth="1"/>
    <col min="6658" max="6658" width="33" style="4" customWidth="1"/>
    <col min="6659" max="6659" width="21" style="4" customWidth="1"/>
    <col min="6660" max="6660" width="19.109375" style="4" customWidth="1"/>
    <col min="6661" max="6661" width="16.5546875" style="4" customWidth="1"/>
    <col min="6662" max="6662" width="19.44140625" style="4" customWidth="1"/>
    <col min="6663" max="6663" width="23.21875" style="4" customWidth="1"/>
    <col min="6664" max="6664" width="14.5546875" style="4" customWidth="1"/>
    <col min="6665" max="6912" width="15.77734375" style="4"/>
    <col min="6913" max="6913" width="5.21875" style="4" customWidth="1"/>
    <col min="6914" max="6914" width="33" style="4" customWidth="1"/>
    <col min="6915" max="6915" width="21" style="4" customWidth="1"/>
    <col min="6916" max="6916" width="19.109375" style="4" customWidth="1"/>
    <col min="6917" max="6917" width="16.5546875" style="4" customWidth="1"/>
    <col min="6918" max="6918" width="19.44140625" style="4" customWidth="1"/>
    <col min="6919" max="6919" width="23.21875" style="4" customWidth="1"/>
    <col min="6920" max="6920" width="14.5546875" style="4" customWidth="1"/>
    <col min="6921" max="7168" width="15.77734375" style="4"/>
    <col min="7169" max="7169" width="5.21875" style="4" customWidth="1"/>
    <col min="7170" max="7170" width="33" style="4" customWidth="1"/>
    <col min="7171" max="7171" width="21" style="4" customWidth="1"/>
    <col min="7172" max="7172" width="19.109375" style="4" customWidth="1"/>
    <col min="7173" max="7173" width="16.5546875" style="4" customWidth="1"/>
    <col min="7174" max="7174" width="19.44140625" style="4" customWidth="1"/>
    <col min="7175" max="7175" width="23.21875" style="4" customWidth="1"/>
    <col min="7176" max="7176" width="14.5546875" style="4" customWidth="1"/>
    <col min="7177" max="7424" width="15.77734375" style="4"/>
    <col min="7425" max="7425" width="5.21875" style="4" customWidth="1"/>
    <col min="7426" max="7426" width="33" style="4" customWidth="1"/>
    <col min="7427" max="7427" width="21" style="4" customWidth="1"/>
    <col min="7428" max="7428" width="19.109375" style="4" customWidth="1"/>
    <col min="7429" max="7429" width="16.5546875" style="4" customWidth="1"/>
    <col min="7430" max="7430" width="19.44140625" style="4" customWidth="1"/>
    <col min="7431" max="7431" width="23.21875" style="4" customWidth="1"/>
    <col min="7432" max="7432" width="14.5546875" style="4" customWidth="1"/>
    <col min="7433" max="7680" width="15.77734375" style="4"/>
    <col min="7681" max="7681" width="5.21875" style="4" customWidth="1"/>
    <col min="7682" max="7682" width="33" style="4" customWidth="1"/>
    <col min="7683" max="7683" width="21" style="4" customWidth="1"/>
    <col min="7684" max="7684" width="19.109375" style="4" customWidth="1"/>
    <col min="7685" max="7685" width="16.5546875" style="4" customWidth="1"/>
    <col min="7686" max="7686" width="19.44140625" style="4" customWidth="1"/>
    <col min="7687" max="7687" width="23.21875" style="4" customWidth="1"/>
    <col min="7688" max="7688" width="14.5546875" style="4" customWidth="1"/>
    <col min="7689" max="7936" width="15.77734375" style="4"/>
    <col min="7937" max="7937" width="5.21875" style="4" customWidth="1"/>
    <col min="7938" max="7938" width="33" style="4" customWidth="1"/>
    <col min="7939" max="7939" width="21" style="4" customWidth="1"/>
    <col min="7940" max="7940" width="19.109375" style="4" customWidth="1"/>
    <col min="7941" max="7941" width="16.5546875" style="4" customWidth="1"/>
    <col min="7942" max="7942" width="19.44140625" style="4" customWidth="1"/>
    <col min="7943" max="7943" width="23.21875" style="4" customWidth="1"/>
    <col min="7944" max="7944" width="14.5546875" style="4" customWidth="1"/>
    <col min="7945" max="8192" width="15.77734375" style="4"/>
    <col min="8193" max="8193" width="5.21875" style="4" customWidth="1"/>
    <col min="8194" max="8194" width="33" style="4" customWidth="1"/>
    <col min="8195" max="8195" width="21" style="4" customWidth="1"/>
    <col min="8196" max="8196" width="19.109375" style="4" customWidth="1"/>
    <col min="8197" max="8197" width="16.5546875" style="4" customWidth="1"/>
    <col min="8198" max="8198" width="19.44140625" style="4" customWidth="1"/>
    <col min="8199" max="8199" width="23.21875" style="4" customWidth="1"/>
    <col min="8200" max="8200" width="14.5546875" style="4" customWidth="1"/>
    <col min="8201" max="8448" width="15.77734375" style="4"/>
    <col min="8449" max="8449" width="5.21875" style="4" customWidth="1"/>
    <col min="8450" max="8450" width="33" style="4" customWidth="1"/>
    <col min="8451" max="8451" width="21" style="4" customWidth="1"/>
    <col min="8452" max="8452" width="19.109375" style="4" customWidth="1"/>
    <col min="8453" max="8453" width="16.5546875" style="4" customWidth="1"/>
    <col min="8454" max="8454" width="19.44140625" style="4" customWidth="1"/>
    <col min="8455" max="8455" width="23.21875" style="4" customWidth="1"/>
    <col min="8456" max="8456" width="14.5546875" style="4" customWidth="1"/>
    <col min="8457" max="8704" width="15.77734375" style="4"/>
    <col min="8705" max="8705" width="5.21875" style="4" customWidth="1"/>
    <col min="8706" max="8706" width="33" style="4" customWidth="1"/>
    <col min="8707" max="8707" width="21" style="4" customWidth="1"/>
    <col min="8708" max="8708" width="19.109375" style="4" customWidth="1"/>
    <col min="8709" max="8709" width="16.5546875" style="4" customWidth="1"/>
    <col min="8710" max="8710" width="19.44140625" style="4" customWidth="1"/>
    <col min="8711" max="8711" width="23.21875" style="4" customWidth="1"/>
    <col min="8712" max="8712" width="14.5546875" style="4" customWidth="1"/>
    <col min="8713" max="8960" width="15.77734375" style="4"/>
    <col min="8961" max="8961" width="5.21875" style="4" customWidth="1"/>
    <col min="8962" max="8962" width="33" style="4" customWidth="1"/>
    <col min="8963" max="8963" width="21" style="4" customWidth="1"/>
    <col min="8964" max="8964" width="19.109375" style="4" customWidth="1"/>
    <col min="8965" max="8965" width="16.5546875" style="4" customWidth="1"/>
    <col min="8966" max="8966" width="19.44140625" style="4" customWidth="1"/>
    <col min="8967" max="8967" width="23.21875" style="4" customWidth="1"/>
    <col min="8968" max="8968" width="14.5546875" style="4" customWidth="1"/>
    <col min="8969" max="9216" width="15.77734375" style="4"/>
    <col min="9217" max="9217" width="5.21875" style="4" customWidth="1"/>
    <col min="9218" max="9218" width="33" style="4" customWidth="1"/>
    <col min="9219" max="9219" width="21" style="4" customWidth="1"/>
    <col min="9220" max="9220" width="19.109375" style="4" customWidth="1"/>
    <col min="9221" max="9221" width="16.5546875" style="4" customWidth="1"/>
    <col min="9222" max="9222" width="19.44140625" style="4" customWidth="1"/>
    <col min="9223" max="9223" width="23.21875" style="4" customWidth="1"/>
    <col min="9224" max="9224" width="14.5546875" style="4" customWidth="1"/>
    <col min="9225" max="9472" width="15.77734375" style="4"/>
    <col min="9473" max="9473" width="5.21875" style="4" customWidth="1"/>
    <col min="9474" max="9474" width="33" style="4" customWidth="1"/>
    <col min="9475" max="9475" width="21" style="4" customWidth="1"/>
    <col min="9476" max="9476" width="19.109375" style="4" customWidth="1"/>
    <col min="9477" max="9477" width="16.5546875" style="4" customWidth="1"/>
    <col min="9478" max="9478" width="19.44140625" style="4" customWidth="1"/>
    <col min="9479" max="9479" width="23.21875" style="4" customWidth="1"/>
    <col min="9480" max="9480" width="14.5546875" style="4" customWidth="1"/>
    <col min="9481" max="9728" width="15.77734375" style="4"/>
    <col min="9729" max="9729" width="5.21875" style="4" customWidth="1"/>
    <col min="9730" max="9730" width="33" style="4" customWidth="1"/>
    <col min="9731" max="9731" width="21" style="4" customWidth="1"/>
    <col min="9732" max="9732" width="19.109375" style="4" customWidth="1"/>
    <col min="9733" max="9733" width="16.5546875" style="4" customWidth="1"/>
    <col min="9734" max="9734" width="19.44140625" style="4" customWidth="1"/>
    <col min="9735" max="9735" width="23.21875" style="4" customWidth="1"/>
    <col min="9736" max="9736" width="14.5546875" style="4" customWidth="1"/>
    <col min="9737" max="9984" width="15.77734375" style="4"/>
    <col min="9985" max="9985" width="5.21875" style="4" customWidth="1"/>
    <col min="9986" max="9986" width="33" style="4" customWidth="1"/>
    <col min="9987" max="9987" width="21" style="4" customWidth="1"/>
    <col min="9988" max="9988" width="19.109375" style="4" customWidth="1"/>
    <col min="9989" max="9989" width="16.5546875" style="4" customWidth="1"/>
    <col min="9990" max="9990" width="19.44140625" style="4" customWidth="1"/>
    <col min="9991" max="9991" width="23.21875" style="4" customWidth="1"/>
    <col min="9992" max="9992" width="14.5546875" style="4" customWidth="1"/>
    <col min="9993" max="10240" width="15.77734375" style="4"/>
    <col min="10241" max="10241" width="5.21875" style="4" customWidth="1"/>
    <col min="10242" max="10242" width="33" style="4" customWidth="1"/>
    <col min="10243" max="10243" width="21" style="4" customWidth="1"/>
    <col min="10244" max="10244" width="19.109375" style="4" customWidth="1"/>
    <col min="10245" max="10245" width="16.5546875" style="4" customWidth="1"/>
    <col min="10246" max="10246" width="19.44140625" style="4" customWidth="1"/>
    <col min="10247" max="10247" width="23.21875" style="4" customWidth="1"/>
    <col min="10248" max="10248" width="14.5546875" style="4" customWidth="1"/>
    <col min="10249" max="10496" width="15.77734375" style="4"/>
    <col min="10497" max="10497" width="5.21875" style="4" customWidth="1"/>
    <col min="10498" max="10498" width="33" style="4" customWidth="1"/>
    <col min="10499" max="10499" width="21" style="4" customWidth="1"/>
    <col min="10500" max="10500" width="19.109375" style="4" customWidth="1"/>
    <col min="10501" max="10501" width="16.5546875" style="4" customWidth="1"/>
    <col min="10502" max="10502" width="19.44140625" style="4" customWidth="1"/>
    <col min="10503" max="10503" width="23.21875" style="4" customWidth="1"/>
    <col min="10504" max="10504" width="14.5546875" style="4" customWidth="1"/>
    <col min="10505" max="10752" width="15.77734375" style="4"/>
    <col min="10753" max="10753" width="5.21875" style="4" customWidth="1"/>
    <col min="10754" max="10754" width="33" style="4" customWidth="1"/>
    <col min="10755" max="10755" width="21" style="4" customWidth="1"/>
    <col min="10756" max="10756" width="19.109375" style="4" customWidth="1"/>
    <col min="10757" max="10757" width="16.5546875" style="4" customWidth="1"/>
    <col min="10758" max="10758" width="19.44140625" style="4" customWidth="1"/>
    <col min="10759" max="10759" width="23.21875" style="4" customWidth="1"/>
    <col min="10760" max="10760" width="14.5546875" style="4" customWidth="1"/>
    <col min="10761" max="11008" width="15.77734375" style="4"/>
    <col min="11009" max="11009" width="5.21875" style="4" customWidth="1"/>
    <col min="11010" max="11010" width="33" style="4" customWidth="1"/>
    <col min="11011" max="11011" width="21" style="4" customWidth="1"/>
    <col min="11012" max="11012" width="19.109375" style="4" customWidth="1"/>
    <col min="11013" max="11013" width="16.5546875" style="4" customWidth="1"/>
    <col min="11014" max="11014" width="19.44140625" style="4" customWidth="1"/>
    <col min="11015" max="11015" width="23.21875" style="4" customWidth="1"/>
    <col min="11016" max="11016" width="14.5546875" style="4" customWidth="1"/>
    <col min="11017" max="11264" width="15.77734375" style="4"/>
    <col min="11265" max="11265" width="5.21875" style="4" customWidth="1"/>
    <col min="11266" max="11266" width="33" style="4" customWidth="1"/>
    <col min="11267" max="11267" width="21" style="4" customWidth="1"/>
    <col min="11268" max="11268" width="19.109375" style="4" customWidth="1"/>
    <col min="11269" max="11269" width="16.5546875" style="4" customWidth="1"/>
    <col min="11270" max="11270" width="19.44140625" style="4" customWidth="1"/>
    <col min="11271" max="11271" width="23.21875" style="4" customWidth="1"/>
    <col min="11272" max="11272" width="14.5546875" style="4" customWidth="1"/>
    <col min="11273" max="11520" width="15.77734375" style="4"/>
    <col min="11521" max="11521" width="5.21875" style="4" customWidth="1"/>
    <col min="11522" max="11522" width="33" style="4" customWidth="1"/>
    <col min="11523" max="11523" width="21" style="4" customWidth="1"/>
    <col min="11524" max="11524" width="19.109375" style="4" customWidth="1"/>
    <col min="11525" max="11525" width="16.5546875" style="4" customWidth="1"/>
    <col min="11526" max="11526" width="19.44140625" style="4" customWidth="1"/>
    <col min="11527" max="11527" width="23.21875" style="4" customWidth="1"/>
    <col min="11528" max="11528" width="14.5546875" style="4" customWidth="1"/>
    <col min="11529" max="11776" width="15.77734375" style="4"/>
    <col min="11777" max="11777" width="5.21875" style="4" customWidth="1"/>
    <col min="11778" max="11778" width="33" style="4" customWidth="1"/>
    <col min="11779" max="11779" width="21" style="4" customWidth="1"/>
    <col min="11780" max="11780" width="19.109375" style="4" customWidth="1"/>
    <col min="11781" max="11781" width="16.5546875" style="4" customWidth="1"/>
    <col min="11782" max="11782" width="19.44140625" style="4" customWidth="1"/>
    <col min="11783" max="11783" width="23.21875" style="4" customWidth="1"/>
    <col min="11784" max="11784" width="14.5546875" style="4" customWidth="1"/>
    <col min="11785" max="12032" width="15.77734375" style="4"/>
    <col min="12033" max="12033" width="5.21875" style="4" customWidth="1"/>
    <col min="12034" max="12034" width="33" style="4" customWidth="1"/>
    <col min="12035" max="12035" width="21" style="4" customWidth="1"/>
    <col min="12036" max="12036" width="19.109375" style="4" customWidth="1"/>
    <col min="12037" max="12037" width="16.5546875" style="4" customWidth="1"/>
    <col min="12038" max="12038" width="19.44140625" style="4" customWidth="1"/>
    <col min="12039" max="12039" width="23.21875" style="4" customWidth="1"/>
    <col min="12040" max="12040" width="14.5546875" style="4" customWidth="1"/>
    <col min="12041" max="12288" width="15.77734375" style="4"/>
    <col min="12289" max="12289" width="5.21875" style="4" customWidth="1"/>
    <col min="12290" max="12290" width="33" style="4" customWidth="1"/>
    <col min="12291" max="12291" width="21" style="4" customWidth="1"/>
    <col min="12292" max="12292" width="19.109375" style="4" customWidth="1"/>
    <col min="12293" max="12293" width="16.5546875" style="4" customWidth="1"/>
    <col min="12294" max="12294" width="19.44140625" style="4" customWidth="1"/>
    <col min="12295" max="12295" width="23.21875" style="4" customWidth="1"/>
    <col min="12296" max="12296" width="14.5546875" style="4" customWidth="1"/>
    <col min="12297" max="12544" width="15.77734375" style="4"/>
    <col min="12545" max="12545" width="5.21875" style="4" customWidth="1"/>
    <col min="12546" max="12546" width="33" style="4" customWidth="1"/>
    <col min="12547" max="12547" width="21" style="4" customWidth="1"/>
    <col min="12548" max="12548" width="19.109375" style="4" customWidth="1"/>
    <col min="12549" max="12549" width="16.5546875" style="4" customWidth="1"/>
    <col min="12550" max="12550" width="19.44140625" style="4" customWidth="1"/>
    <col min="12551" max="12551" width="23.21875" style="4" customWidth="1"/>
    <col min="12552" max="12552" width="14.5546875" style="4" customWidth="1"/>
    <col min="12553" max="12800" width="15.77734375" style="4"/>
    <col min="12801" max="12801" width="5.21875" style="4" customWidth="1"/>
    <col min="12802" max="12802" width="33" style="4" customWidth="1"/>
    <col min="12803" max="12803" width="21" style="4" customWidth="1"/>
    <col min="12804" max="12804" width="19.109375" style="4" customWidth="1"/>
    <col min="12805" max="12805" width="16.5546875" style="4" customWidth="1"/>
    <col min="12806" max="12806" width="19.44140625" style="4" customWidth="1"/>
    <col min="12807" max="12807" width="23.21875" style="4" customWidth="1"/>
    <col min="12808" max="12808" width="14.5546875" style="4" customWidth="1"/>
    <col min="12809" max="13056" width="15.77734375" style="4"/>
    <col min="13057" max="13057" width="5.21875" style="4" customWidth="1"/>
    <col min="13058" max="13058" width="33" style="4" customWidth="1"/>
    <col min="13059" max="13059" width="21" style="4" customWidth="1"/>
    <col min="13060" max="13060" width="19.109375" style="4" customWidth="1"/>
    <col min="13061" max="13061" width="16.5546875" style="4" customWidth="1"/>
    <col min="13062" max="13062" width="19.44140625" style="4" customWidth="1"/>
    <col min="13063" max="13063" width="23.21875" style="4" customWidth="1"/>
    <col min="13064" max="13064" width="14.5546875" style="4" customWidth="1"/>
    <col min="13065" max="13312" width="15.77734375" style="4"/>
    <col min="13313" max="13313" width="5.21875" style="4" customWidth="1"/>
    <col min="13314" max="13314" width="33" style="4" customWidth="1"/>
    <col min="13315" max="13315" width="21" style="4" customWidth="1"/>
    <col min="13316" max="13316" width="19.109375" style="4" customWidth="1"/>
    <col min="13317" max="13317" width="16.5546875" style="4" customWidth="1"/>
    <col min="13318" max="13318" width="19.44140625" style="4" customWidth="1"/>
    <col min="13319" max="13319" width="23.21875" style="4" customWidth="1"/>
    <col min="13320" max="13320" width="14.5546875" style="4" customWidth="1"/>
    <col min="13321" max="13568" width="15.77734375" style="4"/>
    <col min="13569" max="13569" width="5.21875" style="4" customWidth="1"/>
    <col min="13570" max="13570" width="33" style="4" customWidth="1"/>
    <col min="13571" max="13571" width="21" style="4" customWidth="1"/>
    <col min="13572" max="13572" width="19.109375" style="4" customWidth="1"/>
    <col min="13573" max="13573" width="16.5546875" style="4" customWidth="1"/>
    <col min="13574" max="13574" width="19.44140625" style="4" customWidth="1"/>
    <col min="13575" max="13575" width="23.21875" style="4" customWidth="1"/>
    <col min="13576" max="13576" width="14.5546875" style="4" customWidth="1"/>
    <col min="13577" max="13824" width="15.77734375" style="4"/>
    <col min="13825" max="13825" width="5.21875" style="4" customWidth="1"/>
    <col min="13826" max="13826" width="33" style="4" customWidth="1"/>
    <col min="13827" max="13827" width="21" style="4" customWidth="1"/>
    <col min="13828" max="13828" width="19.109375" style="4" customWidth="1"/>
    <col min="13829" max="13829" width="16.5546875" style="4" customWidth="1"/>
    <col min="13830" max="13830" width="19.44140625" style="4" customWidth="1"/>
    <col min="13831" max="13831" width="23.21875" style="4" customWidth="1"/>
    <col min="13832" max="13832" width="14.5546875" style="4" customWidth="1"/>
    <col min="13833" max="14080" width="15.77734375" style="4"/>
    <col min="14081" max="14081" width="5.21875" style="4" customWidth="1"/>
    <col min="14082" max="14082" width="33" style="4" customWidth="1"/>
    <col min="14083" max="14083" width="21" style="4" customWidth="1"/>
    <col min="14084" max="14084" width="19.109375" style="4" customWidth="1"/>
    <col min="14085" max="14085" width="16.5546875" style="4" customWidth="1"/>
    <col min="14086" max="14086" width="19.44140625" style="4" customWidth="1"/>
    <col min="14087" max="14087" width="23.21875" style="4" customWidth="1"/>
    <col min="14088" max="14088" width="14.5546875" style="4" customWidth="1"/>
    <col min="14089" max="14336" width="15.77734375" style="4"/>
    <col min="14337" max="14337" width="5.21875" style="4" customWidth="1"/>
    <col min="14338" max="14338" width="33" style="4" customWidth="1"/>
    <col min="14339" max="14339" width="21" style="4" customWidth="1"/>
    <col min="14340" max="14340" width="19.109375" style="4" customWidth="1"/>
    <col min="14341" max="14341" width="16.5546875" style="4" customWidth="1"/>
    <col min="14342" max="14342" width="19.44140625" style="4" customWidth="1"/>
    <col min="14343" max="14343" width="23.21875" style="4" customWidth="1"/>
    <col min="14344" max="14344" width="14.5546875" style="4" customWidth="1"/>
    <col min="14345" max="14592" width="15.77734375" style="4"/>
    <col min="14593" max="14593" width="5.21875" style="4" customWidth="1"/>
    <col min="14594" max="14594" width="33" style="4" customWidth="1"/>
    <col min="14595" max="14595" width="21" style="4" customWidth="1"/>
    <col min="14596" max="14596" width="19.109375" style="4" customWidth="1"/>
    <col min="14597" max="14597" width="16.5546875" style="4" customWidth="1"/>
    <col min="14598" max="14598" width="19.44140625" style="4" customWidth="1"/>
    <col min="14599" max="14599" width="23.21875" style="4" customWidth="1"/>
    <col min="14600" max="14600" width="14.5546875" style="4" customWidth="1"/>
    <col min="14601" max="14848" width="15.77734375" style="4"/>
    <col min="14849" max="14849" width="5.21875" style="4" customWidth="1"/>
    <col min="14850" max="14850" width="33" style="4" customWidth="1"/>
    <col min="14851" max="14851" width="21" style="4" customWidth="1"/>
    <col min="14852" max="14852" width="19.109375" style="4" customWidth="1"/>
    <col min="14853" max="14853" width="16.5546875" style="4" customWidth="1"/>
    <col min="14854" max="14854" width="19.44140625" style="4" customWidth="1"/>
    <col min="14855" max="14855" width="23.21875" style="4" customWidth="1"/>
    <col min="14856" max="14856" width="14.5546875" style="4" customWidth="1"/>
    <col min="14857" max="15104" width="15.77734375" style="4"/>
    <col min="15105" max="15105" width="5.21875" style="4" customWidth="1"/>
    <col min="15106" max="15106" width="33" style="4" customWidth="1"/>
    <col min="15107" max="15107" width="21" style="4" customWidth="1"/>
    <col min="15108" max="15108" width="19.109375" style="4" customWidth="1"/>
    <col min="15109" max="15109" width="16.5546875" style="4" customWidth="1"/>
    <col min="15110" max="15110" width="19.44140625" style="4" customWidth="1"/>
    <col min="15111" max="15111" width="23.21875" style="4" customWidth="1"/>
    <col min="15112" max="15112" width="14.5546875" style="4" customWidth="1"/>
    <col min="15113" max="15360" width="15.77734375" style="4"/>
    <col min="15361" max="15361" width="5.21875" style="4" customWidth="1"/>
    <col min="15362" max="15362" width="33" style="4" customWidth="1"/>
    <col min="15363" max="15363" width="21" style="4" customWidth="1"/>
    <col min="15364" max="15364" width="19.109375" style="4" customWidth="1"/>
    <col min="15365" max="15365" width="16.5546875" style="4" customWidth="1"/>
    <col min="15366" max="15366" width="19.44140625" style="4" customWidth="1"/>
    <col min="15367" max="15367" width="23.21875" style="4" customWidth="1"/>
    <col min="15368" max="15368" width="14.5546875" style="4" customWidth="1"/>
    <col min="15369" max="15616" width="15.77734375" style="4"/>
    <col min="15617" max="15617" width="5.21875" style="4" customWidth="1"/>
    <col min="15618" max="15618" width="33" style="4" customWidth="1"/>
    <col min="15619" max="15619" width="21" style="4" customWidth="1"/>
    <col min="15620" max="15620" width="19.109375" style="4" customWidth="1"/>
    <col min="15621" max="15621" width="16.5546875" style="4" customWidth="1"/>
    <col min="15622" max="15622" width="19.44140625" style="4" customWidth="1"/>
    <col min="15623" max="15623" width="23.21875" style="4" customWidth="1"/>
    <col min="15624" max="15624" width="14.5546875" style="4" customWidth="1"/>
    <col min="15625" max="15872" width="15.77734375" style="4"/>
    <col min="15873" max="15873" width="5.21875" style="4" customWidth="1"/>
    <col min="15874" max="15874" width="33" style="4" customWidth="1"/>
    <col min="15875" max="15875" width="21" style="4" customWidth="1"/>
    <col min="15876" max="15876" width="19.109375" style="4" customWidth="1"/>
    <col min="15877" max="15877" width="16.5546875" style="4" customWidth="1"/>
    <col min="15878" max="15878" width="19.44140625" style="4" customWidth="1"/>
    <col min="15879" max="15879" width="23.21875" style="4" customWidth="1"/>
    <col min="15880" max="15880" width="14.5546875" style="4" customWidth="1"/>
    <col min="15881" max="16128" width="15.77734375" style="4"/>
    <col min="16129" max="16129" width="5.21875" style="4" customWidth="1"/>
    <col min="16130" max="16130" width="33" style="4" customWidth="1"/>
    <col min="16131" max="16131" width="21" style="4" customWidth="1"/>
    <col min="16132" max="16132" width="19.109375" style="4" customWidth="1"/>
    <col min="16133" max="16133" width="16.5546875" style="4" customWidth="1"/>
    <col min="16134" max="16134" width="19.44140625" style="4" customWidth="1"/>
    <col min="16135" max="16135" width="23.21875" style="4" customWidth="1"/>
    <col min="16136" max="16136" width="14.5546875" style="4" customWidth="1"/>
    <col min="16137" max="16384" width="15.77734375" style="4"/>
  </cols>
  <sheetData>
    <row r="1" spans="1:12" ht="21.6" customHeight="1" x14ac:dyDescent="0.3">
      <c r="A1" s="3" t="s">
        <v>472</v>
      </c>
      <c r="B1" s="141"/>
      <c r="C1" s="141"/>
      <c r="G1" s="5"/>
    </row>
    <row r="2" spans="1:12" s="7" customFormat="1" ht="30" customHeight="1" x14ac:dyDescent="0.3">
      <c r="A2" s="206" t="s">
        <v>385</v>
      </c>
      <c r="B2" s="206"/>
      <c r="C2" s="206"/>
      <c r="D2" s="206"/>
      <c r="E2" s="206"/>
      <c r="F2" s="206"/>
      <c r="G2" s="206"/>
      <c r="H2" s="206"/>
      <c r="I2" s="6"/>
      <c r="J2" s="6"/>
      <c r="K2" s="6"/>
      <c r="L2" s="6"/>
    </row>
    <row r="3" spans="1:12" s="7" customFormat="1" ht="17.399999999999999" x14ac:dyDescent="0.3">
      <c r="A3" s="207" t="s">
        <v>552</v>
      </c>
      <c r="B3" s="207"/>
      <c r="C3" s="207"/>
      <c r="D3" s="207"/>
      <c r="E3" s="207"/>
      <c r="F3" s="207"/>
      <c r="G3" s="207"/>
      <c r="H3" s="207"/>
      <c r="I3" s="6"/>
      <c r="J3" s="6"/>
      <c r="K3" s="6"/>
      <c r="L3" s="6"/>
    </row>
    <row r="4" spans="1:12" ht="18" x14ac:dyDescent="0.35">
      <c r="A4" s="8"/>
      <c r="B4" s="8"/>
      <c r="C4" s="8"/>
      <c r="D4" s="8"/>
      <c r="E4" s="8"/>
      <c r="F4" s="8"/>
      <c r="H4" s="9" t="s">
        <v>386</v>
      </c>
    </row>
    <row r="5" spans="1:12" s="42" customFormat="1" ht="52.2" customHeight="1" x14ac:dyDescent="0.3">
      <c r="A5" s="39" t="s">
        <v>0</v>
      </c>
      <c r="B5" s="40" t="s">
        <v>387</v>
      </c>
      <c r="C5" s="41" t="s">
        <v>388</v>
      </c>
      <c r="D5" s="41" t="s">
        <v>389</v>
      </c>
      <c r="E5" s="41" t="s">
        <v>390</v>
      </c>
      <c r="F5" s="41" t="s">
        <v>391</v>
      </c>
      <c r="G5" s="41" t="s">
        <v>392</v>
      </c>
      <c r="H5" s="40" t="s">
        <v>393</v>
      </c>
    </row>
    <row r="6" spans="1:12" ht="41.4" customHeight="1" x14ac:dyDescent="0.3">
      <c r="A6" s="40"/>
      <c r="B6" s="40" t="s">
        <v>394</v>
      </c>
      <c r="C6" s="43">
        <f>C7+C8</f>
        <v>61835052832</v>
      </c>
      <c r="D6" s="43">
        <f>D7+D8</f>
        <v>5537303839</v>
      </c>
      <c r="E6" s="43">
        <f>E7+E8</f>
        <v>4757192335</v>
      </c>
      <c r="F6" s="43">
        <f>F7+F8</f>
        <v>819336960</v>
      </c>
      <c r="G6" s="43">
        <f>G7+G8</f>
        <v>61795827376</v>
      </c>
      <c r="H6" s="44"/>
    </row>
    <row r="7" spans="1:12" ht="34.200000000000003" customHeight="1" x14ac:dyDescent="0.3">
      <c r="A7" s="143">
        <v>1</v>
      </c>
      <c r="B7" s="142" t="s">
        <v>395</v>
      </c>
      <c r="C7" s="45">
        <v>331000000</v>
      </c>
      <c r="D7" s="45">
        <f>331000000+55000000</f>
        <v>386000000</v>
      </c>
      <c r="E7" s="45"/>
      <c r="F7" s="45"/>
      <c r="G7" s="46">
        <f>C7+D7-E7-F7</f>
        <v>717000000</v>
      </c>
      <c r="H7" s="44"/>
    </row>
    <row r="8" spans="1:12" ht="42.6" customHeight="1" x14ac:dyDescent="0.3">
      <c r="A8" s="143">
        <v>2</v>
      </c>
      <c r="B8" s="142" t="s">
        <v>396</v>
      </c>
      <c r="C8" s="45">
        <v>61504052832</v>
      </c>
      <c r="D8" s="45">
        <v>5151303839</v>
      </c>
      <c r="E8" s="45">
        <v>4757192335</v>
      </c>
      <c r="F8" s="45">
        <v>819336960</v>
      </c>
      <c r="G8" s="46">
        <f>C8+D8-E8-F8</f>
        <v>61078827376</v>
      </c>
      <c r="H8" s="44"/>
    </row>
    <row r="9" spans="1:12" ht="16.8" x14ac:dyDescent="0.3">
      <c r="E9" s="10"/>
      <c r="F9" s="10"/>
      <c r="G9" s="10"/>
      <c r="H9" s="10"/>
    </row>
  </sheetData>
  <mergeCells count="2">
    <mergeCell ref="A2:H2"/>
    <mergeCell ref="A3:H3"/>
  </mergeCells>
  <printOptions horizontalCentered="1"/>
  <pageMargins left="0" right="0" top="0.35433070866141736" bottom="0.35433070866141736" header="0" footer="0"/>
  <pageSetup paperSize="9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12F346-67AD-4919-B721-06BD07E6B410}">
  <dimension ref="A1:N41"/>
  <sheetViews>
    <sheetView tabSelected="1" topLeftCell="A29" workbookViewId="0">
      <selection activeCell="P37" sqref="P37"/>
    </sheetView>
  </sheetViews>
  <sheetFormatPr defaultRowHeight="14.4" x14ac:dyDescent="0.3"/>
  <cols>
    <col min="1" max="1" width="0.109375" customWidth="1"/>
    <col min="2" max="2" width="9" customWidth="1"/>
    <col min="3" max="3" width="21" customWidth="1"/>
    <col min="4" max="4" width="16.33203125" customWidth="1"/>
    <col min="5" max="5" width="6.6640625" customWidth="1"/>
    <col min="6" max="6" width="7.6640625" customWidth="1"/>
    <col min="7" max="7" width="4" customWidth="1"/>
    <col min="8" max="8" width="2.44140625" hidden="1" customWidth="1"/>
    <col min="9" max="9" width="11.33203125" customWidth="1"/>
    <col min="10" max="10" width="5.21875" customWidth="1"/>
    <col min="11" max="11" width="16" customWidth="1"/>
    <col min="12" max="12" width="0.109375" customWidth="1"/>
    <col min="14" max="14" width="17.6640625" customWidth="1"/>
  </cols>
  <sheetData>
    <row r="1" spans="1:12" ht="8.25" customHeight="1" x14ac:dyDescent="0.3">
      <c r="G1" s="208"/>
      <c r="H1" s="208"/>
      <c r="I1" s="208"/>
      <c r="J1" s="208"/>
      <c r="K1" s="208"/>
    </row>
    <row r="2" spans="1:12" ht="21" customHeight="1" x14ac:dyDescent="0.3">
      <c r="B2" s="149" t="s">
        <v>472</v>
      </c>
      <c r="C2" s="150"/>
      <c r="D2" s="150"/>
      <c r="I2" s="211" t="s">
        <v>551</v>
      </c>
      <c r="J2" s="211"/>
      <c r="K2" s="211"/>
    </row>
    <row r="3" spans="1:12" ht="21" customHeight="1" x14ac:dyDescent="0.3">
      <c r="B3" s="160" t="s">
        <v>468</v>
      </c>
      <c r="C3" s="160"/>
      <c r="D3" s="160"/>
      <c r="E3" s="160"/>
      <c r="F3" s="160"/>
      <c r="G3" s="160"/>
      <c r="H3" s="160"/>
      <c r="I3" s="160"/>
      <c r="J3" s="160"/>
      <c r="K3" s="160"/>
    </row>
    <row r="4" spans="1:12" ht="22.5" customHeight="1" x14ac:dyDescent="0.3">
      <c r="B4" s="209" t="s">
        <v>467</v>
      </c>
      <c r="C4" s="210"/>
      <c r="D4" s="210"/>
      <c r="E4" s="210"/>
      <c r="F4" s="210"/>
      <c r="G4" s="210"/>
      <c r="H4" s="210"/>
      <c r="I4" s="210"/>
      <c r="J4" s="210"/>
      <c r="K4" s="210"/>
      <c r="L4" s="210"/>
    </row>
    <row r="5" spans="1:12" ht="39.6" customHeight="1" x14ac:dyDescent="0.3">
      <c r="B5" s="207" t="s">
        <v>552</v>
      </c>
      <c r="C5" s="207"/>
      <c r="D5" s="207"/>
      <c r="E5" s="207"/>
      <c r="F5" s="207"/>
      <c r="G5" s="207"/>
      <c r="H5" s="207"/>
      <c r="I5" s="207"/>
      <c r="J5" s="207"/>
      <c r="K5" s="207"/>
    </row>
    <row r="6" spans="1:12" ht="6" customHeight="1" x14ac:dyDescent="0.3">
      <c r="B6" s="47"/>
      <c r="C6" s="47"/>
      <c r="D6" s="47"/>
      <c r="E6" s="47"/>
      <c r="F6" s="47"/>
      <c r="G6" s="47"/>
      <c r="H6" s="47"/>
      <c r="I6" s="47"/>
      <c r="J6" s="47"/>
      <c r="K6" s="47"/>
    </row>
    <row r="7" spans="1:12" ht="16.8" customHeight="1" x14ac:dyDescent="0.3">
      <c r="J7" s="222" t="s">
        <v>397</v>
      </c>
      <c r="K7" s="222"/>
    </row>
    <row r="8" spans="1:12" ht="29.4" customHeight="1" x14ac:dyDescent="0.3">
      <c r="A8" s="223" t="s">
        <v>0</v>
      </c>
      <c r="B8" s="223"/>
      <c r="C8" s="223" t="s">
        <v>398</v>
      </c>
      <c r="D8" s="223"/>
      <c r="E8" s="11" t="s">
        <v>399</v>
      </c>
      <c r="F8" s="223" t="s">
        <v>400</v>
      </c>
      <c r="G8" s="223"/>
      <c r="H8" s="223"/>
      <c r="I8" s="223" t="s">
        <v>401</v>
      </c>
      <c r="J8" s="223"/>
      <c r="K8" s="12" t="s">
        <v>402</v>
      </c>
    </row>
    <row r="9" spans="1:12" ht="17.25" customHeight="1" x14ac:dyDescent="0.3">
      <c r="A9" s="224" t="s">
        <v>1</v>
      </c>
      <c r="B9" s="224"/>
      <c r="C9" s="224" t="s">
        <v>21</v>
      </c>
      <c r="D9" s="224"/>
      <c r="E9" s="13" t="s">
        <v>23</v>
      </c>
      <c r="F9" s="224" t="s">
        <v>243</v>
      </c>
      <c r="G9" s="224"/>
      <c r="H9" s="224"/>
      <c r="I9" s="224">
        <v>1</v>
      </c>
      <c r="J9" s="224"/>
      <c r="K9" s="14">
        <v>2</v>
      </c>
    </row>
    <row r="10" spans="1:12" ht="20.25" customHeight="1" x14ac:dyDescent="0.3">
      <c r="A10" s="215" t="s">
        <v>2</v>
      </c>
      <c r="B10" s="215"/>
      <c r="C10" s="216" t="s">
        <v>403</v>
      </c>
      <c r="D10" s="216"/>
      <c r="E10" s="15"/>
      <c r="F10" s="217"/>
      <c r="G10" s="217"/>
      <c r="H10" s="217"/>
      <c r="I10" s="218"/>
      <c r="J10" s="218"/>
      <c r="K10" s="16"/>
    </row>
    <row r="11" spans="1:12" ht="20.25" customHeight="1" x14ac:dyDescent="0.3">
      <c r="A11" s="219" t="s">
        <v>3</v>
      </c>
      <c r="B11" s="219"/>
      <c r="C11" s="220" t="s">
        <v>404</v>
      </c>
      <c r="D11" s="220"/>
      <c r="E11" s="17" t="s">
        <v>405</v>
      </c>
      <c r="F11" s="219" t="s">
        <v>406</v>
      </c>
      <c r="G11" s="219"/>
      <c r="H11" s="219"/>
      <c r="I11" s="221"/>
      <c r="J11" s="221"/>
      <c r="K11" s="18"/>
    </row>
    <row r="12" spans="1:12" ht="19.2" customHeight="1" x14ac:dyDescent="0.3">
      <c r="A12" s="225"/>
      <c r="B12" s="225"/>
      <c r="C12" s="220" t="s">
        <v>407</v>
      </c>
      <c r="D12" s="220"/>
      <c r="E12" s="17" t="s">
        <v>408</v>
      </c>
      <c r="F12" s="219" t="s">
        <v>409</v>
      </c>
      <c r="G12" s="219"/>
      <c r="H12" s="219"/>
      <c r="I12" s="221"/>
      <c r="J12" s="221"/>
      <c r="K12" s="18"/>
    </row>
    <row r="13" spans="1:12" ht="27" customHeight="1" x14ac:dyDescent="0.3">
      <c r="A13" s="225"/>
      <c r="B13" s="225"/>
      <c r="C13" s="220" t="s">
        <v>410</v>
      </c>
      <c r="D13" s="220"/>
      <c r="E13" s="17" t="s">
        <v>411</v>
      </c>
      <c r="F13" s="225"/>
      <c r="G13" s="225"/>
      <c r="H13" s="225"/>
      <c r="I13" s="226"/>
      <c r="J13" s="226"/>
      <c r="K13" s="18"/>
    </row>
    <row r="14" spans="1:12" ht="20.25" customHeight="1" x14ac:dyDescent="0.3">
      <c r="A14" s="225"/>
      <c r="B14" s="225"/>
      <c r="C14" s="220" t="s">
        <v>412</v>
      </c>
      <c r="D14" s="220"/>
      <c r="E14" s="17" t="s">
        <v>413</v>
      </c>
      <c r="F14" s="225"/>
      <c r="G14" s="225"/>
      <c r="H14" s="225"/>
      <c r="I14" s="226"/>
      <c r="J14" s="226"/>
      <c r="K14" s="18"/>
    </row>
    <row r="15" spans="1:12" ht="20.25" customHeight="1" x14ac:dyDescent="0.3">
      <c r="A15" s="219" t="s">
        <v>6</v>
      </c>
      <c r="B15" s="219"/>
      <c r="C15" s="220" t="s">
        <v>414</v>
      </c>
      <c r="D15" s="220"/>
      <c r="E15" s="17" t="s">
        <v>415</v>
      </c>
      <c r="F15" s="219" t="s">
        <v>416</v>
      </c>
      <c r="G15" s="219"/>
      <c r="H15" s="219"/>
      <c r="I15" s="226"/>
      <c r="J15" s="226"/>
      <c r="K15" s="18"/>
    </row>
    <row r="16" spans="1:12" ht="30" customHeight="1" x14ac:dyDescent="0.3">
      <c r="A16" s="219"/>
      <c r="B16" s="219"/>
      <c r="C16" s="220" t="s">
        <v>417</v>
      </c>
      <c r="D16" s="220"/>
      <c r="E16" s="17" t="s">
        <v>418</v>
      </c>
      <c r="F16" s="219" t="s">
        <v>419</v>
      </c>
      <c r="G16" s="219"/>
      <c r="H16" s="219"/>
      <c r="I16" s="226"/>
      <c r="J16" s="226"/>
      <c r="K16" s="18"/>
    </row>
    <row r="17" spans="1:14" ht="30.75" customHeight="1" x14ac:dyDescent="0.3">
      <c r="A17" s="219"/>
      <c r="B17" s="219"/>
      <c r="C17" s="220" t="s">
        <v>420</v>
      </c>
      <c r="D17" s="220"/>
      <c r="E17" s="17" t="s">
        <v>421</v>
      </c>
      <c r="F17" s="219" t="s">
        <v>422</v>
      </c>
      <c r="G17" s="219"/>
      <c r="H17" s="219"/>
      <c r="I17" s="226"/>
      <c r="J17" s="226"/>
      <c r="K17" s="18"/>
    </row>
    <row r="18" spans="1:14" ht="20.25" customHeight="1" x14ac:dyDescent="0.3">
      <c r="A18" s="219"/>
      <c r="B18" s="219"/>
      <c r="C18" s="220" t="s">
        <v>423</v>
      </c>
      <c r="D18" s="220"/>
      <c r="E18" s="17" t="s">
        <v>424</v>
      </c>
      <c r="F18" s="219" t="s">
        <v>425</v>
      </c>
      <c r="G18" s="219"/>
      <c r="H18" s="219"/>
      <c r="I18" s="226"/>
      <c r="J18" s="226"/>
      <c r="K18" s="18"/>
    </row>
    <row r="19" spans="1:14" ht="30" customHeight="1" x14ac:dyDescent="0.3">
      <c r="A19" s="219" t="s">
        <v>7</v>
      </c>
      <c r="B19" s="219"/>
      <c r="C19" s="220" t="s">
        <v>426</v>
      </c>
      <c r="D19" s="220"/>
      <c r="E19" s="17" t="s">
        <v>427</v>
      </c>
      <c r="F19" s="225"/>
      <c r="G19" s="225"/>
      <c r="H19" s="225"/>
      <c r="I19" s="226"/>
      <c r="J19" s="226"/>
      <c r="K19" s="18"/>
    </row>
    <row r="20" spans="1:14" ht="19.2" customHeight="1" x14ac:dyDescent="0.3">
      <c r="A20" s="215" t="s">
        <v>16</v>
      </c>
      <c r="B20" s="215"/>
      <c r="C20" s="216" t="s">
        <v>428</v>
      </c>
      <c r="D20" s="216"/>
      <c r="E20" s="15"/>
      <c r="F20" s="217"/>
      <c r="G20" s="217"/>
      <c r="H20" s="217"/>
      <c r="I20" s="218"/>
      <c r="J20" s="218"/>
      <c r="K20" s="16"/>
    </row>
    <row r="21" spans="1:14" ht="20.25" customHeight="1" x14ac:dyDescent="0.3">
      <c r="A21" s="219" t="s">
        <v>3</v>
      </c>
      <c r="B21" s="219"/>
      <c r="C21" s="220" t="s">
        <v>429</v>
      </c>
      <c r="D21" s="220"/>
      <c r="E21" s="17" t="s">
        <v>430</v>
      </c>
      <c r="F21" s="219" t="s">
        <v>431</v>
      </c>
      <c r="G21" s="219"/>
      <c r="H21" s="219"/>
      <c r="I21" s="221">
        <v>17350173781</v>
      </c>
      <c r="J21" s="221"/>
      <c r="K21" s="18"/>
    </row>
    <row r="22" spans="1:14" ht="20.25" customHeight="1" x14ac:dyDescent="0.3">
      <c r="A22" s="219" t="s">
        <v>6</v>
      </c>
      <c r="B22" s="219"/>
      <c r="C22" s="220" t="s">
        <v>432</v>
      </c>
      <c r="D22" s="220"/>
      <c r="E22" s="17" t="s">
        <v>433</v>
      </c>
      <c r="F22" s="219" t="s">
        <v>434</v>
      </c>
      <c r="G22" s="219"/>
      <c r="H22" s="219"/>
      <c r="I22" s="221">
        <v>3277184882</v>
      </c>
      <c r="J22" s="221"/>
      <c r="K22" s="18"/>
    </row>
    <row r="23" spans="1:14" ht="20.25" customHeight="1" x14ac:dyDescent="0.3">
      <c r="A23" s="219" t="s">
        <v>7</v>
      </c>
      <c r="B23" s="219"/>
      <c r="C23" s="220" t="s">
        <v>435</v>
      </c>
      <c r="D23" s="220"/>
      <c r="E23" s="17" t="s">
        <v>436</v>
      </c>
      <c r="F23" s="225"/>
      <c r="G23" s="225"/>
      <c r="H23" s="225"/>
      <c r="I23" s="227">
        <f>I21-I22</f>
        <v>14072988899</v>
      </c>
      <c r="J23" s="226"/>
      <c r="K23" s="18"/>
    </row>
    <row r="24" spans="1:14" ht="20.25" customHeight="1" x14ac:dyDescent="0.3">
      <c r="A24" s="215" t="s">
        <v>19</v>
      </c>
      <c r="B24" s="215"/>
      <c r="C24" s="216" t="s">
        <v>437</v>
      </c>
      <c r="D24" s="216"/>
      <c r="E24" s="15"/>
      <c r="F24" s="217"/>
      <c r="G24" s="217"/>
      <c r="H24" s="217"/>
      <c r="I24" s="218"/>
      <c r="J24" s="218"/>
      <c r="K24" s="16"/>
    </row>
    <row r="25" spans="1:14" ht="20.25" customHeight="1" x14ac:dyDescent="0.3">
      <c r="A25" s="219" t="s">
        <v>3</v>
      </c>
      <c r="B25" s="219"/>
      <c r="C25" s="220" t="s">
        <v>429</v>
      </c>
      <c r="D25" s="220"/>
      <c r="E25" s="17" t="s">
        <v>438</v>
      </c>
      <c r="F25" s="219" t="s">
        <v>439</v>
      </c>
      <c r="G25" s="219"/>
      <c r="H25" s="219"/>
      <c r="I25" s="221">
        <v>408991886</v>
      </c>
      <c r="J25" s="221"/>
      <c r="K25" s="18"/>
    </row>
    <row r="26" spans="1:14" ht="20.25" customHeight="1" x14ac:dyDescent="0.3">
      <c r="A26" s="219" t="s">
        <v>6</v>
      </c>
      <c r="B26" s="219"/>
      <c r="C26" s="220" t="s">
        <v>432</v>
      </c>
      <c r="D26" s="220"/>
      <c r="E26" s="17" t="s">
        <v>440</v>
      </c>
      <c r="F26" s="219" t="s">
        <v>441</v>
      </c>
      <c r="G26" s="219"/>
      <c r="H26" s="219"/>
      <c r="I26" s="226"/>
      <c r="J26" s="226"/>
      <c r="K26" s="18"/>
    </row>
    <row r="27" spans="1:14" ht="20.25" customHeight="1" x14ac:dyDescent="0.3">
      <c r="A27" s="219" t="s">
        <v>7</v>
      </c>
      <c r="B27" s="219"/>
      <c r="C27" s="220" t="s">
        <v>442</v>
      </c>
      <c r="D27" s="220"/>
      <c r="E27" s="17" t="s">
        <v>443</v>
      </c>
      <c r="F27" s="225"/>
      <c r="G27" s="225"/>
      <c r="H27" s="225"/>
      <c r="I27" s="221">
        <v>408991886</v>
      </c>
      <c r="J27" s="221"/>
      <c r="K27" s="18"/>
      <c r="N27" s="22"/>
    </row>
    <row r="28" spans="1:14" ht="20.25" customHeight="1" x14ac:dyDescent="0.3">
      <c r="A28" s="215" t="s">
        <v>444</v>
      </c>
      <c r="B28" s="215"/>
      <c r="C28" s="216" t="s">
        <v>445</v>
      </c>
      <c r="D28" s="216"/>
      <c r="E28" s="15"/>
      <c r="F28" s="217"/>
      <c r="G28" s="217"/>
      <c r="H28" s="217"/>
      <c r="I28" s="218"/>
      <c r="J28" s="218"/>
      <c r="K28" s="16"/>
      <c r="N28" s="23"/>
    </row>
    <row r="29" spans="1:14" ht="20.25" customHeight="1" x14ac:dyDescent="0.3">
      <c r="A29" s="219" t="s">
        <v>3</v>
      </c>
      <c r="B29" s="219"/>
      <c r="C29" s="220" t="s">
        <v>446</v>
      </c>
      <c r="D29" s="220"/>
      <c r="E29" s="17" t="s">
        <v>447</v>
      </c>
      <c r="F29" s="219" t="s">
        <v>448</v>
      </c>
      <c r="G29" s="219"/>
      <c r="H29" s="219"/>
      <c r="I29" s="226"/>
      <c r="J29" s="226"/>
      <c r="K29" s="18"/>
      <c r="N29" s="21"/>
    </row>
    <row r="30" spans="1:14" ht="20.25" customHeight="1" x14ac:dyDescent="0.3">
      <c r="A30" s="219" t="s">
        <v>6</v>
      </c>
      <c r="B30" s="219"/>
      <c r="C30" s="220" t="s">
        <v>449</v>
      </c>
      <c r="D30" s="220"/>
      <c r="E30" s="17" t="s">
        <v>450</v>
      </c>
      <c r="F30" s="219" t="s">
        <v>451</v>
      </c>
      <c r="G30" s="219"/>
      <c r="H30" s="219"/>
      <c r="I30" s="226"/>
      <c r="J30" s="226"/>
      <c r="K30" s="18"/>
    </row>
    <row r="31" spans="1:14" ht="3.75" customHeight="1" x14ac:dyDescent="0.3"/>
    <row r="32" spans="1:14" ht="30" customHeight="1" x14ac:dyDescent="0.3">
      <c r="A32" s="223" t="s">
        <v>0</v>
      </c>
      <c r="B32" s="223"/>
      <c r="C32" s="223" t="s">
        <v>398</v>
      </c>
      <c r="D32" s="223"/>
      <c r="E32" s="11" t="s">
        <v>399</v>
      </c>
      <c r="F32" s="223" t="s">
        <v>400</v>
      </c>
      <c r="G32" s="223"/>
      <c r="H32" s="223"/>
      <c r="I32" s="223" t="s">
        <v>401</v>
      </c>
      <c r="J32" s="223"/>
      <c r="K32" s="12"/>
      <c r="N32" s="21"/>
    </row>
    <row r="33" spans="1:14" ht="17.25" customHeight="1" x14ac:dyDescent="0.3">
      <c r="A33" s="224" t="s">
        <v>1</v>
      </c>
      <c r="B33" s="224"/>
      <c r="C33" s="224" t="s">
        <v>21</v>
      </c>
      <c r="D33" s="224"/>
      <c r="E33" s="13" t="s">
        <v>23</v>
      </c>
      <c r="F33" s="224" t="s">
        <v>243</v>
      </c>
      <c r="G33" s="224"/>
      <c r="H33" s="224"/>
      <c r="I33" s="224">
        <v>1</v>
      </c>
      <c r="J33" s="224"/>
      <c r="K33" s="14"/>
      <c r="N33" s="21"/>
    </row>
    <row r="34" spans="1:14" ht="20.25" customHeight="1" x14ac:dyDescent="0.3">
      <c r="A34" s="219" t="s">
        <v>7</v>
      </c>
      <c r="B34" s="219"/>
      <c r="C34" s="236" t="s">
        <v>452</v>
      </c>
      <c r="D34" s="236"/>
      <c r="E34" s="17" t="s">
        <v>453</v>
      </c>
      <c r="F34" s="225"/>
      <c r="G34" s="225"/>
      <c r="H34" s="225"/>
      <c r="I34" s="237"/>
      <c r="J34" s="237"/>
      <c r="K34" s="18"/>
      <c r="N34" s="22"/>
    </row>
    <row r="35" spans="1:14" ht="20.25" customHeight="1" x14ac:dyDescent="0.3">
      <c r="A35" s="215" t="s">
        <v>454</v>
      </c>
      <c r="B35" s="215"/>
      <c r="C35" s="228" t="s">
        <v>455</v>
      </c>
      <c r="D35" s="228"/>
      <c r="E35" s="19" t="s">
        <v>456</v>
      </c>
      <c r="F35" s="219" t="s">
        <v>457</v>
      </c>
      <c r="G35" s="219"/>
      <c r="H35" s="219"/>
      <c r="I35" s="229">
        <v>371478788</v>
      </c>
      <c r="J35" s="230"/>
      <c r="K35" s="20"/>
    </row>
    <row r="36" spans="1:14" ht="30" customHeight="1" x14ac:dyDescent="0.3">
      <c r="A36" s="215" t="s">
        <v>458</v>
      </c>
      <c r="B36" s="231"/>
      <c r="C36" s="232" t="s">
        <v>459</v>
      </c>
      <c r="D36" s="232"/>
      <c r="E36" s="144" t="s">
        <v>460</v>
      </c>
      <c r="F36" s="233"/>
      <c r="G36" s="233"/>
      <c r="H36" s="233"/>
      <c r="I36" s="234">
        <f>I23+I27-I35</f>
        <v>14110501997</v>
      </c>
      <c r="J36" s="235"/>
      <c r="K36" s="145"/>
    </row>
    <row r="37" spans="1:14" ht="22.8" customHeight="1" x14ac:dyDescent="0.3">
      <c r="A37" s="144"/>
      <c r="B37" s="146" t="s">
        <v>3</v>
      </c>
      <c r="C37" s="212" t="s">
        <v>470</v>
      </c>
      <c r="D37" s="212"/>
      <c r="E37" s="146" t="s">
        <v>462</v>
      </c>
      <c r="F37" s="213"/>
      <c r="G37" s="213"/>
      <c r="H37" s="213"/>
      <c r="I37" s="214">
        <v>1232242400</v>
      </c>
      <c r="J37" s="214"/>
      <c r="K37" s="148"/>
    </row>
    <row r="38" spans="1:14" ht="32.4" customHeight="1" x14ac:dyDescent="0.3">
      <c r="A38" s="239" t="s">
        <v>6</v>
      </c>
      <c r="B38" s="239"/>
      <c r="C38" s="240" t="s">
        <v>461</v>
      </c>
      <c r="D38" s="240"/>
      <c r="E38" s="146" t="s">
        <v>464</v>
      </c>
      <c r="F38" s="213"/>
      <c r="G38" s="213"/>
      <c r="H38" s="213"/>
      <c r="I38" s="214">
        <v>430000000</v>
      </c>
      <c r="J38" s="241"/>
      <c r="K38" s="147"/>
    </row>
    <row r="39" spans="1:14" ht="26.4" customHeight="1" x14ac:dyDescent="0.3">
      <c r="A39" s="219" t="s">
        <v>7</v>
      </c>
      <c r="B39" s="219"/>
      <c r="C39" s="236" t="s">
        <v>463</v>
      </c>
      <c r="D39" s="236"/>
      <c r="E39" s="24" t="s">
        <v>466</v>
      </c>
      <c r="F39" s="225"/>
      <c r="G39" s="225"/>
      <c r="H39" s="225"/>
      <c r="I39" s="242">
        <f>I36-I37-I38-I40</f>
        <v>7296955758</v>
      </c>
      <c r="J39" s="242"/>
      <c r="K39" s="18"/>
    </row>
    <row r="40" spans="1:14" ht="25.8" customHeight="1" x14ac:dyDescent="0.3">
      <c r="A40" s="219" t="s">
        <v>8</v>
      </c>
      <c r="B40" s="219"/>
      <c r="C40" s="236" t="s">
        <v>465</v>
      </c>
      <c r="D40" s="236"/>
      <c r="E40" s="24" t="s">
        <v>471</v>
      </c>
      <c r="F40" s="225"/>
      <c r="G40" s="225"/>
      <c r="H40" s="225"/>
      <c r="I40" s="238" t="s">
        <v>469</v>
      </c>
      <c r="J40" s="237"/>
      <c r="K40" s="18"/>
    </row>
    <row r="41" spans="1:14" ht="7.5" customHeight="1" x14ac:dyDescent="0.3"/>
  </sheetData>
  <mergeCells count="133">
    <mergeCell ref="A40:B40"/>
    <mergeCell ref="C40:D40"/>
    <mergeCell ref="F40:H40"/>
    <mergeCell ref="I40:J40"/>
    <mergeCell ref="A38:B38"/>
    <mergeCell ref="C38:D38"/>
    <mergeCell ref="F38:H38"/>
    <mergeCell ref="I38:J38"/>
    <mergeCell ref="A39:B39"/>
    <mergeCell ref="C39:D39"/>
    <mergeCell ref="F39:H39"/>
    <mergeCell ref="I39:J39"/>
    <mergeCell ref="A35:B35"/>
    <mergeCell ref="C35:D35"/>
    <mergeCell ref="F35:H35"/>
    <mergeCell ref="I35:J35"/>
    <mergeCell ref="A36:B36"/>
    <mergeCell ref="C36:D36"/>
    <mergeCell ref="F36:H36"/>
    <mergeCell ref="I36:J36"/>
    <mergeCell ref="A33:B33"/>
    <mergeCell ref="C33:D33"/>
    <mergeCell ref="F33:H33"/>
    <mergeCell ref="I33:J33"/>
    <mergeCell ref="A34:B34"/>
    <mergeCell ref="C34:D34"/>
    <mergeCell ref="F34:H34"/>
    <mergeCell ref="I34:J34"/>
    <mergeCell ref="A30:B30"/>
    <mergeCell ref="C30:D30"/>
    <mergeCell ref="F30:H30"/>
    <mergeCell ref="I30:J30"/>
    <mergeCell ref="A32:B32"/>
    <mergeCell ref="C32:D32"/>
    <mergeCell ref="F32:H32"/>
    <mergeCell ref="I32:J32"/>
    <mergeCell ref="A28:B28"/>
    <mergeCell ref="C28:D28"/>
    <mergeCell ref="F28:H28"/>
    <mergeCell ref="I28:J28"/>
    <mergeCell ref="A29:B29"/>
    <mergeCell ref="C29:D29"/>
    <mergeCell ref="F29:H29"/>
    <mergeCell ref="I29:J29"/>
    <mergeCell ref="A26:B26"/>
    <mergeCell ref="C26:D26"/>
    <mergeCell ref="F26:H26"/>
    <mergeCell ref="I26:J26"/>
    <mergeCell ref="A27:B27"/>
    <mergeCell ref="C27:D27"/>
    <mergeCell ref="F27:H27"/>
    <mergeCell ref="I27:J27"/>
    <mergeCell ref="A24:B24"/>
    <mergeCell ref="C24:D24"/>
    <mergeCell ref="F24:H24"/>
    <mergeCell ref="I24:J24"/>
    <mergeCell ref="A25:B25"/>
    <mergeCell ref="C25:D25"/>
    <mergeCell ref="F25:H25"/>
    <mergeCell ref="I25:J25"/>
    <mergeCell ref="A22:B22"/>
    <mergeCell ref="C22:D22"/>
    <mergeCell ref="F22:H22"/>
    <mergeCell ref="I22:J22"/>
    <mergeCell ref="A23:B23"/>
    <mergeCell ref="C23:D23"/>
    <mergeCell ref="F23:H23"/>
    <mergeCell ref="I23:J23"/>
    <mergeCell ref="A20:B20"/>
    <mergeCell ref="C20:D20"/>
    <mergeCell ref="F20:H20"/>
    <mergeCell ref="I20:J20"/>
    <mergeCell ref="A21:B21"/>
    <mergeCell ref="C21:D21"/>
    <mergeCell ref="F21:H21"/>
    <mergeCell ref="I21:J21"/>
    <mergeCell ref="A18:B18"/>
    <mergeCell ref="C18:D18"/>
    <mergeCell ref="F18:H18"/>
    <mergeCell ref="I18:J18"/>
    <mergeCell ref="A19:B19"/>
    <mergeCell ref="C19:D19"/>
    <mergeCell ref="F19:H19"/>
    <mergeCell ref="I19:J19"/>
    <mergeCell ref="A16:B16"/>
    <mergeCell ref="C16:D16"/>
    <mergeCell ref="F16:H16"/>
    <mergeCell ref="I16:J16"/>
    <mergeCell ref="A17:B17"/>
    <mergeCell ref="C17:D17"/>
    <mergeCell ref="F17:H17"/>
    <mergeCell ref="I17:J17"/>
    <mergeCell ref="I9:J9"/>
    <mergeCell ref="A14:B14"/>
    <mergeCell ref="C14:D14"/>
    <mergeCell ref="F14:H14"/>
    <mergeCell ref="I14:J14"/>
    <mergeCell ref="A15:B15"/>
    <mergeCell ref="C15:D15"/>
    <mergeCell ref="F15:H15"/>
    <mergeCell ref="I15:J15"/>
    <mergeCell ref="A12:B12"/>
    <mergeCell ref="C12:D12"/>
    <mergeCell ref="F12:H12"/>
    <mergeCell ref="I12:J12"/>
    <mergeCell ref="A13:B13"/>
    <mergeCell ref="C13:D13"/>
    <mergeCell ref="F13:H13"/>
    <mergeCell ref="I13:J13"/>
    <mergeCell ref="G1:K1"/>
    <mergeCell ref="B4:L4"/>
    <mergeCell ref="I2:K2"/>
    <mergeCell ref="B3:K3"/>
    <mergeCell ref="C37:D37"/>
    <mergeCell ref="F37:H37"/>
    <mergeCell ref="I37:J37"/>
    <mergeCell ref="B5:K5"/>
    <mergeCell ref="A10:B10"/>
    <mergeCell ref="C10:D10"/>
    <mergeCell ref="F10:H10"/>
    <mergeCell ref="I10:J10"/>
    <mergeCell ref="A11:B11"/>
    <mergeCell ref="C11:D11"/>
    <mergeCell ref="F11:H11"/>
    <mergeCell ref="I11:J11"/>
    <mergeCell ref="J7:K7"/>
    <mergeCell ref="A8:B8"/>
    <mergeCell ref="C8:D8"/>
    <mergeCell ref="F8:H8"/>
    <mergeCell ref="I8:J8"/>
    <mergeCell ref="A9:B9"/>
    <mergeCell ref="C9:D9"/>
    <mergeCell ref="F9:H9"/>
  </mergeCells>
  <printOptions horizontalCentered="1"/>
  <pageMargins left="0" right="0" top="0.35433070866141736" bottom="0.35433070866141736" header="0" footer="0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413644-B9F5-4253-9264-F0AA91BB4CA1}">
  <dimension ref="A1:K876"/>
  <sheetViews>
    <sheetView workbookViewId="0">
      <selection activeCell="K12" sqref="K12"/>
    </sheetView>
  </sheetViews>
  <sheetFormatPr defaultColWidth="8.88671875" defaultRowHeight="15.6" x14ac:dyDescent="0.3"/>
  <cols>
    <col min="1" max="1" width="6.109375" style="99" customWidth="1"/>
    <col min="2" max="2" width="25.77734375" style="100" customWidth="1"/>
    <col min="3" max="3" width="13.5546875" style="100" customWidth="1"/>
    <col min="4" max="4" width="11.109375" style="100" customWidth="1"/>
    <col min="5" max="5" width="13.109375" style="100" customWidth="1"/>
    <col min="6" max="6" width="7.33203125" style="101" customWidth="1"/>
    <col min="7" max="7" width="8.88671875" style="101" customWidth="1"/>
    <col min="8" max="8" width="13.5546875" style="102" customWidth="1"/>
    <col min="9" max="9" width="9.21875" style="102" customWidth="1"/>
    <col min="10" max="10" width="17.21875" style="100" customWidth="1"/>
    <col min="11" max="11" width="13.77734375" style="100" bestFit="1" customWidth="1"/>
    <col min="12" max="256" width="8.88671875" style="100"/>
    <col min="257" max="257" width="6.109375" style="100" customWidth="1"/>
    <col min="258" max="258" width="32.77734375" style="100" customWidth="1"/>
    <col min="259" max="261" width="14.6640625" style="100" customWidth="1"/>
    <col min="262" max="262" width="7.33203125" style="100" customWidth="1"/>
    <col min="263" max="263" width="10.21875" style="100" customWidth="1"/>
    <col min="264" max="264" width="14.6640625" style="100" customWidth="1"/>
    <col min="265" max="265" width="12.44140625" style="100" customWidth="1"/>
    <col min="266" max="266" width="17.21875" style="100" customWidth="1"/>
    <col min="267" max="267" width="13.77734375" style="100" bestFit="1" customWidth="1"/>
    <col min="268" max="512" width="8.88671875" style="100"/>
    <col min="513" max="513" width="6.109375" style="100" customWidth="1"/>
    <col min="514" max="514" width="32.77734375" style="100" customWidth="1"/>
    <col min="515" max="517" width="14.6640625" style="100" customWidth="1"/>
    <col min="518" max="518" width="7.33203125" style="100" customWidth="1"/>
    <col min="519" max="519" width="10.21875" style="100" customWidth="1"/>
    <col min="520" max="520" width="14.6640625" style="100" customWidth="1"/>
    <col min="521" max="521" width="12.44140625" style="100" customWidth="1"/>
    <col min="522" max="522" width="17.21875" style="100" customWidth="1"/>
    <col min="523" max="523" width="13.77734375" style="100" bestFit="1" customWidth="1"/>
    <col min="524" max="768" width="8.88671875" style="100"/>
    <col min="769" max="769" width="6.109375" style="100" customWidth="1"/>
    <col min="770" max="770" width="32.77734375" style="100" customWidth="1"/>
    <col min="771" max="773" width="14.6640625" style="100" customWidth="1"/>
    <col min="774" max="774" width="7.33203125" style="100" customWidth="1"/>
    <col min="775" max="775" width="10.21875" style="100" customWidth="1"/>
    <col min="776" max="776" width="14.6640625" style="100" customWidth="1"/>
    <col min="777" max="777" width="12.44140625" style="100" customWidth="1"/>
    <col min="778" max="778" width="17.21875" style="100" customWidth="1"/>
    <col min="779" max="779" width="13.77734375" style="100" bestFit="1" customWidth="1"/>
    <col min="780" max="1024" width="8.88671875" style="100"/>
    <col min="1025" max="1025" width="6.109375" style="100" customWidth="1"/>
    <col min="1026" max="1026" width="32.77734375" style="100" customWidth="1"/>
    <col min="1027" max="1029" width="14.6640625" style="100" customWidth="1"/>
    <col min="1030" max="1030" width="7.33203125" style="100" customWidth="1"/>
    <col min="1031" max="1031" width="10.21875" style="100" customWidth="1"/>
    <col min="1032" max="1032" width="14.6640625" style="100" customWidth="1"/>
    <col min="1033" max="1033" width="12.44140625" style="100" customWidth="1"/>
    <col min="1034" max="1034" width="17.21875" style="100" customWidth="1"/>
    <col min="1035" max="1035" width="13.77734375" style="100" bestFit="1" customWidth="1"/>
    <col min="1036" max="1280" width="8.88671875" style="100"/>
    <col min="1281" max="1281" width="6.109375" style="100" customWidth="1"/>
    <col min="1282" max="1282" width="32.77734375" style="100" customWidth="1"/>
    <col min="1283" max="1285" width="14.6640625" style="100" customWidth="1"/>
    <col min="1286" max="1286" width="7.33203125" style="100" customWidth="1"/>
    <col min="1287" max="1287" width="10.21875" style="100" customWidth="1"/>
    <col min="1288" max="1288" width="14.6640625" style="100" customWidth="1"/>
    <col min="1289" max="1289" width="12.44140625" style="100" customWidth="1"/>
    <col min="1290" max="1290" width="17.21875" style="100" customWidth="1"/>
    <col min="1291" max="1291" width="13.77734375" style="100" bestFit="1" customWidth="1"/>
    <col min="1292" max="1536" width="8.88671875" style="100"/>
    <col min="1537" max="1537" width="6.109375" style="100" customWidth="1"/>
    <col min="1538" max="1538" width="32.77734375" style="100" customWidth="1"/>
    <col min="1539" max="1541" width="14.6640625" style="100" customWidth="1"/>
    <col min="1542" max="1542" width="7.33203125" style="100" customWidth="1"/>
    <col min="1543" max="1543" width="10.21875" style="100" customWidth="1"/>
    <col min="1544" max="1544" width="14.6640625" style="100" customWidth="1"/>
    <col min="1545" max="1545" width="12.44140625" style="100" customWidth="1"/>
    <col min="1546" max="1546" width="17.21875" style="100" customWidth="1"/>
    <col min="1547" max="1547" width="13.77734375" style="100" bestFit="1" customWidth="1"/>
    <col min="1548" max="1792" width="8.88671875" style="100"/>
    <col min="1793" max="1793" width="6.109375" style="100" customWidth="1"/>
    <col min="1794" max="1794" width="32.77734375" style="100" customWidth="1"/>
    <col min="1795" max="1797" width="14.6640625" style="100" customWidth="1"/>
    <col min="1798" max="1798" width="7.33203125" style="100" customWidth="1"/>
    <col min="1799" max="1799" width="10.21875" style="100" customWidth="1"/>
    <col min="1800" max="1800" width="14.6640625" style="100" customWidth="1"/>
    <col min="1801" max="1801" width="12.44140625" style="100" customWidth="1"/>
    <col min="1802" max="1802" width="17.21875" style="100" customWidth="1"/>
    <col min="1803" max="1803" width="13.77734375" style="100" bestFit="1" customWidth="1"/>
    <col min="1804" max="2048" width="8.88671875" style="100"/>
    <col min="2049" max="2049" width="6.109375" style="100" customWidth="1"/>
    <col min="2050" max="2050" width="32.77734375" style="100" customWidth="1"/>
    <col min="2051" max="2053" width="14.6640625" style="100" customWidth="1"/>
    <col min="2054" max="2054" width="7.33203125" style="100" customWidth="1"/>
    <col min="2055" max="2055" width="10.21875" style="100" customWidth="1"/>
    <col min="2056" max="2056" width="14.6640625" style="100" customWidth="1"/>
    <col min="2057" max="2057" width="12.44140625" style="100" customWidth="1"/>
    <col min="2058" max="2058" width="17.21875" style="100" customWidth="1"/>
    <col min="2059" max="2059" width="13.77734375" style="100" bestFit="1" customWidth="1"/>
    <col min="2060" max="2304" width="8.88671875" style="100"/>
    <col min="2305" max="2305" width="6.109375" style="100" customWidth="1"/>
    <col min="2306" max="2306" width="32.77734375" style="100" customWidth="1"/>
    <col min="2307" max="2309" width="14.6640625" style="100" customWidth="1"/>
    <col min="2310" max="2310" width="7.33203125" style="100" customWidth="1"/>
    <col min="2311" max="2311" width="10.21875" style="100" customWidth="1"/>
    <col min="2312" max="2312" width="14.6640625" style="100" customWidth="1"/>
    <col min="2313" max="2313" width="12.44140625" style="100" customWidth="1"/>
    <col min="2314" max="2314" width="17.21875" style="100" customWidth="1"/>
    <col min="2315" max="2315" width="13.77734375" style="100" bestFit="1" customWidth="1"/>
    <col min="2316" max="2560" width="8.88671875" style="100"/>
    <col min="2561" max="2561" width="6.109375" style="100" customWidth="1"/>
    <col min="2562" max="2562" width="32.77734375" style="100" customWidth="1"/>
    <col min="2563" max="2565" width="14.6640625" style="100" customWidth="1"/>
    <col min="2566" max="2566" width="7.33203125" style="100" customWidth="1"/>
    <col min="2567" max="2567" width="10.21875" style="100" customWidth="1"/>
    <col min="2568" max="2568" width="14.6640625" style="100" customWidth="1"/>
    <col min="2569" max="2569" width="12.44140625" style="100" customWidth="1"/>
    <col min="2570" max="2570" width="17.21875" style="100" customWidth="1"/>
    <col min="2571" max="2571" width="13.77734375" style="100" bestFit="1" customWidth="1"/>
    <col min="2572" max="2816" width="8.88671875" style="100"/>
    <col min="2817" max="2817" width="6.109375" style="100" customWidth="1"/>
    <col min="2818" max="2818" width="32.77734375" style="100" customWidth="1"/>
    <col min="2819" max="2821" width="14.6640625" style="100" customWidth="1"/>
    <col min="2822" max="2822" width="7.33203125" style="100" customWidth="1"/>
    <col min="2823" max="2823" width="10.21875" style="100" customWidth="1"/>
    <col min="2824" max="2824" width="14.6640625" style="100" customWidth="1"/>
    <col min="2825" max="2825" width="12.44140625" style="100" customWidth="1"/>
    <col min="2826" max="2826" width="17.21875" style="100" customWidth="1"/>
    <col min="2827" max="2827" width="13.77734375" style="100" bestFit="1" customWidth="1"/>
    <col min="2828" max="3072" width="8.88671875" style="100"/>
    <col min="3073" max="3073" width="6.109375" style="100" customWidth="1"/>
    <col min="3074" max="3074" width="32.77734375" style="100" customWidth="1"/>
    <col min="3075" max="3077" width="14.6640625" style="100" customWidth="1"/>
    <col min="3078" max="3078" width="7.33203125" style="100" customWidth="1"/>
    <col min="3079" max="3079" width="10.21875" style="100" customWidth="1"/>
    <col min="3080" max="3080" width="14.6640625" style="100" customWidth="1"/>
    <col min="3081" max="3081" width="12.44140625" style="100" customWidth="1"/>
    <col min="3082" max="3082" width="17.21875" style="100" customWidth="1"/>
    <col min="3083" max="3083" width="13.77734375" style="100" bestFit="1" customWidth="1"/>
    <col min="3084" max="3328" width="8.88671875" style="100"/>
    <col min="3329" max="3329" width="6.109375" style="100" customWidth="1"/>
    <col min="3330" max="3330" width="32.77734375" style="100" customWidth="1"/>
    <col min="3331" max="3333" width="14.6640625" style="100" customWidth="1"/>
    <col min="3334" max="3334" width="7.33203125" style="100" customWidth="1"/>
    <col min="3335" max="3335" width="10.21875" style="100" customWidth="1"/>
    <col min="3336" max="3336" width="14.6640625" style="100" customWidth="1"/>
    <col min="3337" max="3337" width="12.44140625" style="100" customWidth="1"/>
    <col min="3338" max="3338" width="17.21875" style="100" customWidth="1"/>
    <col min="3339" max="3339" width="13.77734375" style="100" bestFit="1" customWidth="1"/>
    <col min="3340" max="3584" width="8.88671875" style="100"/>
    <col min="3585" max="3585" width="6.109375" style="100" customWidth="1"/>
    <col min="3586" max="3586" width="32.77734375" style="100" customWidth="1"/>
    <col min="3587" max="3589" width="14.6640625" style="100" customWidth="1"/>
    <col min="3590" max="3590" width="7.33203125" style="100" customWidth="1"/>
    <col min="3591" max="3591" width="10.21875" style="100" customWidth="1"/>
    <col min="3592" max="3592" width="14.6640625" style="100" customWidth="1"/>
    <col min="3593" max="3593" width="12.44140625" style="100" customWidth="1"/>
    <col min="3594" max="3594" width="17.21875" style="100" customWidth="1"/>
    <col min="3595" max="3595" width="13.77734375" style="100" bestFit="1" customWidth="1"/>
    <col min="3596" max="3840" width="8.88671875" style="100"/>
    <col min="3841" max="3841" width="6.109375" style="100" customWidth="1"/>
    <col min="3842" max="3842" width="32.77734375" style="100" customWidth="1"/>
    <col min="3843" max="3845" width="14.6640625" style="100" customWidth="1"/>
    <col min="3846" max="3846" width="7.33203125" style="100" customWidth="1"/>
    <col min="3847" max="3847" width="10.21875" style="100" customWidth="1"/>
    <col min="3848" max="3848" width="14.6640625" style="100" customWidth="1"/>
    <col min="3849" max="3849" width="12.44140625" style="100" customWidth="1"/>
    <col min="3850" max="3850" width="17.21875" style="100" customWidth="1"/>
    <col min="3851" max="3851" width="13.77734375" style="100" bestFit="1" customWidth="1"/>
    <col min="3852" max="4096" width="8.88671875" style="100"/>
    <col min="4097" max="4097" width="6.109375" style="100" customWidth="1"/>
    <col min="4098" max="4098" width="32.77734375" style="100" customWidth="1"/>
    <col min="4099" max="4101" width="14.6640625" style="100" customWidth="1"/>
    <col min="4102" max="4102" width="7.33203125" style="100" customWidth="1"/>
    <col min="4103" max="4103" width="10.21875" style="100" customWidth="1"/>
    <col min="4104" max="4104" width="14.6640625" style="100" customWidth="1"/>
    <col min="4105" max="4105" width="12.44140625" style="100" customWidth="1"/>
    <col min="4106" max="4106" width="17.21875" style="100" customWidth="1"/>
    <col min="4107" max="4107" width="13.77734375" style="100" bestFit="1" customWidth="1"/>
    <col min="4108" max="4352" width="8.88671875" style="100"/>
    <col min="4353" max="4353" width="6.109375" style="100" customWidth="1"/>
    <col min="4354" max="4354" width="32.77734375" style="100" customWidth="1"/>
    <col min="4355" max="4357" width="14.6640625" style="100" customWidth="1"/>
    <col min="4358" max="4358" width="7.33203125" style="100" customWidth="1"/>
    <col min="4359" max="4359" width="10.21875" style="100" customWidth="1"/>
    <col min="4360" max="4360" width="14.6640625" style="100" customWidth="1"/>
    <col min="4361" max="4361" width="12.44140625" style="100" customWidth="1"/>
    <col min="4362" max="4362" width="17.21875" style="100" customWidth="1"/>
    <col min="4363" max="4363" width="13.77734375" style="100" bestFit="1" customWidth="1"/>
    <col min="4364" max="4608" width="8.88671875" style="100"/>
    <col min="4609" max="4609" width="6.109375" style="100" customWidth="1"/>
    <col min="4610" max="4610" width="32.77734375" style="100" customWidth="1"/>
    <col min="4611" max="4613" width="14.6640625" style="100" customWidth="1"/>
    <col min="4614" max="4614" width="7.33203125" style="100" customWidth="1"/>
    <col min="4615" max="4615" width="10.21875" style="100" customWidth="1"/>
    <col min="4616" max="4616" width="14.6640625" style="100" customWidth="1"/>
    <col min="4617" max="4617" width="12.44140625" style="100" customWidth="1"/>
    <col min="4618" max="4618" width="17.21875" style="100" customWidth="1"/>
    <col min="4619" max="4619" width="13.77734375" style="100" bestFit="1" customWidth="1"/>
    <col min="4620" max="4864" width="8.88671875" style="100"/>
    <col min="4865" max="4865" width="6.109375" style="100" customWidth="1"/>
    <col min="4866" max="4866" width="32.77734375" style="100" customWidth="1"/>
    <col min="4867" max="4869" width="14.6640625" style="100" customWidth="1"/>
    <col min="4870" max="4870" width="7.33203125" style="100" customWidth="1"/>
    <col min="4871" max="4871" width="10.21875" style="100" customWidth="1"/>
    <col min="4872" max="4872" width="14.6640625" style="100" customWidth="1"/>
    <col min="4873" max="4873" width="12.44140625" style="100" customWidth="1"/>
    <col min="4874" max="4874" width="17.21875" style="100" customWidth="1"/>
    <col min="4875" max="4875" width="13.77734375" style="100" bestFit="1" customWidth="1"/>
    <col min="4876" max="5120" width="8.88671875" style="100"/>
    <col min="5121" max="5121" width="6.109375" style="100" customWidth="1"/>
    <col min="5122" max="5122" width="32.77734375" style="100" customWidth="1"/>
    <col min="5123" max="5125" width="14.6640625" style="100" customWidth="1"/>
    <col min="5126" max="5126" width="7.33203125" style="100" customWidth="1"/>
    <col min="5127" max="5127" width="10.21875" style="100" customWidth="1"/>
    <col min="5128" max="5128" width="14.6640625" style="100" customWidth="1"/>
    <col min="5129" max="5129" width="12.44140625" style="100" customWidth="1"/>
    <col min="5130" max="5130" width="17.21875" style="100" customWidth="1"/>
    <col min="5131" max="5131" width="13.77734375" style="100" bestFit="1" customWidth="1"/>
    <col min="5132" max="5376" width="8.88671875" style="100"/>
    <col min="5377" max="5377" width="6.109375" style="100" customWidth="1"/>
    <col min="5378" max="5378" width="32.77734375" style="100" customWidth="1"/>
    <col min="5379" max="5381" width="14.6640625" style="100" customWidth="1"/>
    <col min="5382" max="5382" width="7.33203125" style="100" customWidth="1"/>
    <col min="5383" max="5383" width="10.21875" style="100" customWidth="1"/>
    <col min="5384" max="5384" width="14.6640625" style="100" customWidth="1"/>
    <col min="5385" max="5385" width="12.44140625" style="100" customWidth="1"/>
    <col min="5386" max="5386" width="17.21875" style="100" customWidth="1"/>
    <col min="5387" max="5387" width="13.77734375" style="100" bestFit="1" customWidth="1"/>
    <col min="5388" max="5632" width="8.88671875" style="100"/>
    <col min="5633" max="5633" width="6.109375" style="100" customWidth="1"/>
    <col min="5634" max="5634" width="32.77734375" style="100" customWidth="1"/>
    <col min="5635" max="5637" width="14.6640625" style="100" customWidth="1"/>
    <col min="5638" max="5638" width="7.33203125" style="100" customWidth="1"/>
    <col min="5639" max="5639" width="10.21875" style="100" customWidth="1"/>
    <col min="5640" max="5640" width="14.6640625" style="100" customWidth="1"/>
    <col min="5641" max="5641" width="12.44140625" style="100" customWidth="1"/>
    <col min="5642" max="5642" width="17.21875" style="100" customWidth="1"/>
    <col min="5643" max="5643" width="13.77734375" style="100" bestFit="1" customWidth="1"/>
    <col min="5644" max="5888" width="8.88671875" style="100"/>
    <col min="5889" max="5889" width="6.109375" style="100" customWidth="1"/>
    <col min="5890" max="5890" width="32.77734375" style="100" customWidth="1"/>
    <col min="5891" max="5893" width="14.6640625" style="100" customWidth="1"/>
    <col min="5894" max="5894" width="7.33203125" style="100" customWidth="1"/>
    <col min="5895" max="5895" width="10.21875" style="100" customWidth="1"/>
    <col min="5896" max="5896" width="14.6640625" style="100" customWidth="1"/>
    <col min="5897" max="5897" width="12.44140625" style="100" customWidth="1"/>
    <col min="5898" max="5898" width="17.21875" style="100" customWidth="1"/>
    <col min="5899" max="5899" width="13.77734375" style="100" bestFit="1" customWidth="1"/>
    <col min="5900" max="6144" width="8.88671875" style="100"/>
    <col min="6145" max="6145" width="6.109375" style="100" customWidth="1"/>
    <col min="6146" max="6146" width="32.77734375" style="100" customWidth="1"/>
    <col min="6147" max="6149" width="14.6640625" style="100" customWidth="1"/>
    <col min="6150" max="6150" width="7.33203125" style="100" customWidth="1"/>
    <col min="6151" max="6151" width="10.21875" style="100" customWidth="1"/>
    <col min="6152" max="6152" width="14.6640625" style="100" customWidth="1"/>
    <col min="6153" max="6153" width="12.44140625" style="100" customWidth="1"/>
    <col min="6154" max="6154" width="17.21875" style="100" customWidth="1"/>
    <col min="6155" max="6155" width="13.77734375" style="100" bestFit="1" customWidth="1"/>
    <col min="6156" max="6400" width="8.88671875" style="100"/>
    <col min="6401" max="6401" width="6.109375" style="100" customWidth="1"/>
    <col min="6402" max="6402" width="32.77734375" style="100" customWidth="1"/>
    <col min="6403" max="6405" width="14.6640625" style="100" customWidth="1"/>
    <col min="6406" max="6406" width="7.33203125" style="100" customWidth="1"/>
    <col min="6407" max="6407" width="10.21875" style="100" customWidth="1"/>
    <col min="6408" max="6408" width="14.6640625" style="100" customWidth="1"/>
    <col min="6409" max="6409" width="12.44140625" style="100" customWidth="1"/>
    <col min="6410" max="6410" width="17.21875" style="100" customWidth="1"/>
    <col min="6411" max="6411" width="13.77734375" style="100" bestFit="1" customWidth="1"/>
    <col min="6412" max="6656" width="8.88671875" style="100"/>
    <col min="6657" max="6657" width="6.109375" style="100" customWidth="1"/>
    <col min="6658" max="6658" width="32.77734375" style="100" customWidth="1"/>
    <col min="6659" max="6661" width="14.6640625" style="100" customWidth="1"/>
    <col min="6662" max="6662" width="7.33203125" style="100" customWidth="1"/>
    <col min="6663" max="6663" width="10.21875" style="100" customWidth="1"/>
    <col min="6664" max="6664" width="14.6640625" style="100" customWidth="1"/>
    <col min="6665" max="6665" width="12.44140625" style="100" customWidth="1"/>
    <col min="6666" max="6666" width="17.21875" style="100" customWidth="1"/>
    <col min="6667" max="6667" width="13.77734375" style="100" bestFit="1" customWidth="1"/>
    <col min="6668" max="6912" width="8.88671875" style="100"/>
    <col min="6913" max="6913" width="6.109375" style="100" customWidth="1"/>
    <col min="6914" max="6914" width="32.77734375" style="100" customWidth="1"/>
    <col min="6915" max="6917" width="14.6640625" style="100" customWidth="1"/>
    <col min="6918" max="6918" width="7.33203125" style="100" customWidth="1"/>
    <col min="6919" max="6919" width="10.21875" style="100" customWidth="1"/>
    <col min="6920" max="6920" width="14.6640625" style="100" customWidth="1"/>
    <col min="6921" max="6921" width="12.44140625" style="100" customWidth="1"/>
    <col min="6922" max="6922" width="17.21875" style="100" customWidth="1"/>
    <col min="6923" max="6923" width="13.77734375" style="100" bestFit="1" customWidth="1"/>
    <col min="6924" max="7168" width="8.88671875" style="100"/>
    <col min="7169" max="7169" width="6.109375" style="100" customWidth="1"/>
    <col min="7170" max="7170" width="32.77734375" style="100" customWidth="1"/>
    <col min="7171" max="7173" width="14.6640625" style="100" customWidth="1"/>
    <col min="7174" max="7174" width="7.33203125" style="100" customWidth="1"/>
    <col min="7175" max="7175" width="10.21875" style="100" customWidth="1"/>
    <col min="7176" max="7176" width="14.6640625" style="100" customWidth="1"/>
    <col min="7177" max="7177" width="12.44140625" style="100" customWidth="1"/>
    <col min="7178" max="7178" width="17.21875" style="100" customWidth="1"/>
    <col min="7179" max="7179" width="13.77734375" style="100" bestFit="1" customWidth="1"/>
    <col min="7180" max="7424" width="8.88671875" style="100"/>
    <col min="7425" max="7425" width="6.109375" style="100" customWidth="1"/>
    <col min="7426" max="7426" width="32.77734375" style="100" customWidth="1"/>
    <col min="7427" max="7429" width="14.6640625" style="100" customWidth="1"/>
    <col min="7430" max="7430" width="7.33203125" style="100" customWidth="1"/>
    <col min="7431" max="7431" width="10.21875" style="100" customWidth="1"/>
    <col min="7432" max="7432" width="14.6640625" style="100" customWidth="1"/>
    <col min="7433" max="7433" width="12.44140625" style="100" customWidth="1"/>
    <col min="7434" max="7434" width="17.21875" style="100" customWidth="1"/>
    <col min="7435" max="7435" width="13.77734375" style="100" bestFit="1" customWidth="1"/>
    <col min="7436" max="7680" width="8.88671875" style="100"/>
    <col min="7681" max="7681" width="6.109375" style="100" customWidth="1"/>
    <col min="7682" max="7682" width="32.77734375" style="100" customWidth="1"/>
    <col min="7683" max="7685" width="14.6640625" style="100" customWidth="1"/>
    <col min="7686" max="7686" width="7.33203125" style="100" customWidth="1"/>
    <col min="7687" max="7687" width="10.21875" style="100" customWidth="1"/>
    <col min="7688" max="7688" width="14.6640625" style="100" customWidth="1"/>
    <col min="7689" max="7689" width="12.44140625" style="100" customWidth="1"/>
    <col min="7690" max="7690" width="17.21875" style="100" customWidth="1"/>
    <col min="7691" max="7691" width="13.77734375" style="100" bestFit="1" customWidth="1"/>
    <col min="7692" max="7936" width="8.88671875" style="100"/>
    <col min="7937" max="7937" width="6.109375" style="100" customWidth="1"/>
    <col min="7938" max="7938" width="32.77734375" style="100" customWidth="1"/>
    <col min="7939" max="7941" width="14.6640625" style="100" customWidth="1"/>
    <col min="7942" max="7942" width="7.33203125" style="100" customWidth="1"/>
    <col min="7943" max="7943" width="10.21875" style="100" customWidth="1"/>
    <col min="7944" max="7944" width="14.6640625" style="100" customWidth="1"/>
    <col min="7945" max="7945" width="12.44140625" style="100" customWidth="1"/>
    <col min="7946" max="7946" width="17.21875" style="100" customWidth="1"/>
    <col min="7947" max="7947" width="13.77734375" style="100" bestFit="1" customWidth="1"/>
    <col min="7948" max="8192" width="8.88671875" style="100"/>
    <col min="8193" max="8193" width="6.109375" style="100" customWidth="1"/>
    <col min="8194" max="8194" width="32.77734375" style="100" customWidth="1"/>
    <col min="8195" max="8197" width="14.6640625" style="100" customWidth="1"/>
    <col min="8198" max="8198" width="7.33203125" style="100" customWidth="1"/>
    <col min="8199" max="8199" width="10.21875" style="100" customWidth="1"/>
    <col min="8200" max="8200" width="14.6640625" style="100" customWidth="1"/>
    <col min="8201" max="8201" width="12.44140625" style="100" customWidth="1"/>
    <col min="8202" max="8202" width="17.21875" style="100" customWidth="1"/>
    <col min="8203" max="8203" width="13.77734375" style="100" bestFit="1" customWidth="1"/>
    <col min="8204" max="8448" width="8.88671875" style="100"/>
    <col min="8449" max="8449" width="6.109375" style="100" customWidth="1"/>
    <col min="8450" max="8450" width="32.77734375" style="100" customWidth="1"/>
    <col min="8451" max="8453" width="14.6640625" style="100" customWidth="1"/>
    <col min="8454" max="8454" width="7.33203125" style="100" customWidth="1"/>
    <col min="8455" max="8455" width="10.21875" style="100" customWidth="1"/>
    <col min="8456" max="8456" width="14.6640625" style="100" customWidth="1"/>
    <col min="8457" max="8457" width="12.44140625" style="100" customWidth="1"/>
    <col min="8458" max="8458" width="17.21875" style="100" customWidth="1"/>
    <col min="8459" max="8459" width="13.77734375" style="100" bestFit="1" customWidth="1"/>
    <col min="8460" max="8704" width="8.88671875" style="100"/>
    <col min="8705" max="8705" width="6.109375" style="100" customWidth="1"/>
    <col min="8706" max="8706" width="32.77734375" style="100" customWidth="1"/>
    <col min="8707" max="8709" width="14.6640625" style="100" customWidth="1"/>
    <col min="8710" max="8710" width="7.33203125" style="100" customWidth="1"/>
    <col min="8711" max="8711" width="10.21875" style="100" customWidth="1"/>
    <col min="8712" max="8712" width="14.6640625" style="100" customWidth="1"/>
    <col min="8713" max="8713" width="12.44140625" style="100" customWidth="1"/>
    <col min="8714" max="8714" width="17.21875" style="100" customWidth="1"/>
    <col min="8715" max="8715" width="13.77734375" style="100" bestFit="1" customWidth="1"/>
    <col min="8716" max="8960" width="8.88671875" style="100"/>
    <col min="8961" max="8961" width="6.109375" style="100" customWidth="1"/>
    <col min="8962" max="8962" width="32.77734375" style="100" customWidth="1"/>
    <col min="8963" max="8965" width="14.6640625" style="100" customWidth="1"/>
    <col min="8966" max="8966" width="7.33203125" style="100" customWidth="1"/>
    <col min="8967" max="8967" width="10.21875" style="100" customWidth="1"/>
    <col min="8968" max="8968" width="14.6640625" style="100" customWidth="1"/>
    <col min="8969" max="8969" width="12.44140625" style="100" customWidth="1"/>
    <col min="8970" max="8970" width="17.21875" style="100" customWidth="1"/>
    <col min="8971" max="8971" width="13.77734375" style="100" bestFit="1" customWidth="1"/>
    <col min="8972" max="9216" width="8.88671875" style="100"/>
    <col min="9217" max="9217" width="6.109375" style="100" customWidth="1"/>
    <col min="9218" max="9218" width="32.77734375" style="100" customWidth="1"/>
    <col min="9219" max="9221" width="14.6640625" style="100" customWidth="1"/>
    <col min="9222" max="9222" width="7.33203125" style="100" customWidth="1"/>
    <col min="9223" max="9223" width="10.21875" style="100" customWidth="1"/>
    <col min="9224" max="9224" width="14.6640625" style="100" customWidth="1"/>
    <col min="9225" max="9225" width="12.44140625" style="100" customWidth="1"/>
    <col min="9226" max="9226" width="17.21875" style="100" customWidth="1"/>
    <col min="9227" max="9227" width="13.77734375" style="100" bestFit="1" customWidth="1"/>
    <col min="9228" max="9472" width="8.88671875" style="100"/>
    <col min="9473" max="9473" width="6.109375" style="100" customWidth="1"/>
    <col min="9474" max="9474" width="32.77734375" style="100" customWidth="1"/>
    <col min="9475" max="9477" width="14.6640625" style="100" customWidth="1"/>
    <col min="9478" max="9478" width="7.33203125" style="100" customWidth="1"/>
    <col min="9479" max="9479" width="10.21875" style="100" customWidth="1"/>
    <col min="9480" max="9480" width="14.6640625" style="100" customWidth="1"/>
    <col min="9481" max="9481" width="12.44140625" style="100" customWidth="1"/>
    <col min="9482" max="9482" width="17.21875" style="100" customWidth="1"/>
    <col min="9483" max="9483" width="13.77734375" style="100" bestFit="1" customWidth="1"/>
    <col min="9484" max="9728" width="8.88671875" style="100"/>
    <col min="9729" max="9729" width="6.109375" style="100" customWidth="1"/>
    <col min="9730" max="9730" width="32.77734375" style="100" customWidth="1"/>
    <col min="9731" max="9733" width="14.6640625" style="100" customWidth="1"/>
    <col min="9734" max="9734" width="7.33203125" style="100" customWidth="1"/>
    <col min="9735" max="9735" width="10.21875" style="100" customWidth="1"/>
    <col min="9736" max="9736" width="14.6640625" style="100" customWidth="1"/>
    <col min="9737" max="9737" width="12.44140625" style="100" customWidth="1"/>
    <col min="9738" max="9738" width="17.21875" style="100" customWidth="1"/>
    <col min="9739" max="9739" width="13.77734375" style="100" bestFit="1" customWidth="1"/>
    <col min="9740" max="9984" width="8.88671875" style="100"/>
    <col min="9985" max="9985" width="6.109375" style="100" customWidth="1"/>
    <col min="9986" max="9986" width="32.77734375" style="100" customWidth="1"/>
    <col min="9987" max="9989" width="14.6640625" style="100" customWidth="1"/>
    <col min="9990" max="9990" width="7.33203125" style="100" customWidth="1"/>
    <col min="9991" max="9991" width="10.21875" style="100" customWidth="1"/>
    <col min="9992" max="9992" width="14.6640625" style="100" customWidth="1"/>
    <col min="9993" max="9993" width="12.44140625" style="100" customWidth="1"/>
    <col min="9994" max="9994" width="17.21875" style="100" customWidth="1"/>
    <col min="9995" max="9995" width="13.77734375" style="100" bestFit="1" customWidth="1"/>
    <col min="9996" max="10240" width="8.88671875" style="100"/>
    <col min="10241" max="10241" width="6.109375" style="100" customWidth="1"/>
    <col min="10242" max="10242" width="32.77734375" style="100" customWidth="1"/>
    <col min="10243" max="10245" width="14.6640625" style="100" customWidth="1"/>
    <col min="10246" max="10246" width="7.33203125" style="100" customWidth="1"/>
    <col min="10247" max="10247" width="10.21875" style="100" customWidth="1"/>
    <col min="10248" max="10248" width="14.6640625" style="100" customWidth="1"/>
    <col min="10249" max="10249" width="12.44140625" style="100" customWidth="1"/>
    <col min="10250" max="10250" width="17.21875" style="100" customWidth="1"/>
    <col min="10251" max="10251" width="13.77734375" style="100" bestFit="1" customWidth="1"/>
    <col min="10252" max="10496" width="8.88671875" style="100"/>
    <col min="10497" max="10497" width="6.109375" style="100" customWidth="1"/>
    <col min="10498" max="10498" width="32.77734375" style="100" customWidth="1"/>
    <col min="10499" max="10501" width="14.6640625" style="100" customWidth="1"/>
    <col min="10502" max="10502" width="7.33203125" style="100" customWidth="1"/>
    <col min="10503" max="10503" width="10.21875" style="100" customWidth="1"/>
    <col min="10504" max="10504" width="14.6640625" style="100" customWidth="1"/>
    <col min="10505" max="10505" width="12.44140625" style="100" customWidth="1"/>
    <col min="10506" max="10506" width="17.21875" style="100" customWidth="1"/>
    <col min="10507" max="10507" width="13.77734375" style="100" bestFit="1" customWidth="1"/>
    <col min="10508" max="10752" width="8.88671875" style="100"/>
    <col min="10753" max="10753" width="6.109375" style="100" customWidth="1"/>
    <col min="10754" max="10754" width="32.77734375" style="100" customWidth="1"/>
    <col min="10755" max="10757" width="14.6640625" style="100" customWidth="1"/>
    <col min="10758" max="10758" width="7.33203125" style="100" customWidth="1"/>
    <col min="10759" max="10759" width="10.21875" style="100" customWidth="1"/>
    <col min="10760" max="10760" width="14.6640625" style="100" customWidth="1"/>
    <col min="10761" max="10761" width="12.44140625" style="100" customWidth="1"/>
    <col min="10762" max="10762" width="17.21875" style="100" customWidth="1"/>
    <col min="10763" max="10763" width="13.77734375" style="100" bestFit="1" customWidth="1"/>
    <col min="10764" max="11008" width="8.88671875" style="100"/>
    <col min="11009" max="11009" width="6.109375" style="100" customWidth="1"/>
    <col min="11010" max="11010" width="32.77734375" style="100" customWidth="1"/>
    <col min="11011" max="11013" width="14.6640625" style="100" customWidth="1"/>
    <col min="11014" max="11014" width="7.33203125" style="100" customWidth="1"/>
    <col min="11015" max="11015" width="10.21875" style="100" customWidth="1"/>
    <col min="11016" max="11016" width="14.6640625" style="100" customWidth="1"/>
    <col min="11017" max="11017" width="12.44140625" style="100" customWidth="1"/>
    <col min="11018" max="11018" width="17.21875" style="100" customWidth="1"/>
    <col min="11019" max="11019" width="13.77734375" style="100" bestFit="1" customWidth="1"/>
    <col min="11020" max="11264" width="8.88671875" style="100"/>
    <col min="11265" max="11265" width="6.109375" style="100" customWidth="1"/>
    <col min="11266" max="11266" width="32.77734375" style="100" customWidth="1"/>
    <col min="11267" max="11269" width="14.6640625" style="100" customWidth="1"/>
    <col min="11270" max="11270" width="7.33203125" style="100" customWidth="1"/>
    <col min="11271" max="11271" width="10.21875" style="100" customWidth="1"/>
    <col min="11272" max="11272" width="14.6640625" style="100" customWidth="1"/>
    <col min="11273" max="11273" width="12.44140625" style="100" customWidth="1"/>
    <col min="11274" max="11274" width="17.21875" style="100" customWidth="1"/>
    <col min="11275" max="11275" width="13.77734375" style="100" bestFit="1" customWidth="1"/>
    <col min="11276" max="11520" width="8.88671875" style="100"/>
    <col min="11521" max="11521" width="6.109375" style="100" customWidth="1"/>
    <col min="11522" max="11522" width="32.77734375" style="100" customWidth="1"/>
    <col min="11523" max="11525" width="14.6640625" style="100" customWidth="1"/>
    <col min="11526" max="11526" width="7.33203125" style="100" customWidth="1"/>
    <col min="11527" max="11527" width="10.21875" style="100" customWidth="1"/>
    <col min="11528" max="11528" width="14.6640625" style="100" customWidth="1"/>
    <col min="11529" max="11529" width="12.44140625" style="100" customWidth="1"/>
    <col min="11530" max="11530" width="17.21875" style="100" customWidth="1"/>
    <col min="11531" max="11531" width="13.77734375" style="100" bestFit="1" customWidth="1"/>
    <col min="11532" max="11776" width="8.88671875" style="100"/>
    <col min="11777" max="11777" width="6.109375" style="100" customWidth="1"/>
    <col min="11778" max="11778" width="32.77734375" style="100" customWidth="1"/>
    <col min="11779" max="11781" width="14.6640625" style="100" customWidth="1"/>
    <col min="11782" max="11782" width="7.33203125" style="100" customWidth="1"/>
    <col min="11783" max="11783" width="10.21875" style="100" customWidth="1"/>
    <col min="11784" max="11784" width="14.6640625" style="100" customWidth="1"/>
    <col min="11785" max="11785" width="12.44140625" style="100" customWidth="1"/>
    <col min="11786" max="11786" width="17.21875" style="100" customWidth="1"/>
    <col min="11787" max="11787" width="13.77734375" style="100" bestFit="1" customWidth="1"/>
    <col min="11788" max="12032" width="8.88671875" style="100"/>
    <col min="12033" max="12033" width="6.109375" style="100" customWidth="1"/>
    <col min="12034" max="12034" width="32.77734375" style="100" customWidth="1"/>
    <col min="12035" max="12037" width="14.6640625" style="100" customWidth="1"/>
    <col min="12038" max="12038" width="7.33203125" style="100" customWidth="1"/>
    <col min="12039" max="12039" width="10.21875" style="100" customWidth="1"/>
    <col min="12040" max="12040" width="14.6640625" style="100" customWidth="1"/>
    <col min="12041" max="12041" width="12.44140625" style="100" customWidth="1"/>
    <col min="12042" max="12042" width="17.21875" style="100" customWidth="1"/>
    <col min="12043" max="12043" width="13.77734375" style="100" bestFit="1" customWidth="1"/>
    <col min="12044" max="12288" width="8.88671875" style="100"/>
    <col min="12289" max="12289" width="6.109375" style="100" customWidth="1"/>
    <col min="12290" max="12290" width="32.77734375" style="100" customWidth="1"/>
    <col min="12291" max="12293" width="14.6640625" style="100" customWidth="1"/>
    <col min="12294" max="12294" width="7.33203125" style="100" customWidth="1"/>
    <col min="12295" max="12295" width="10.21875" style="100" customWidth="1"/>
    <col min="12296" max="12296" width="14.6640625" style="100" customWidth="1"/>
    <col min="12297" max="12297" width="12.44140625" style="100" customWidth="1"/>
    <col min="12298" max="12298" width="17.21875" style="100" customWidth="1"/>
    <col min="12299" max="12299" width="13.77734375" style="100" bestFit="1" customWidth="1"/>
    <col min="12300" max="12544" width="8.88671875" style="100"/>
    <col min="12545" max="12545" width="6.109375" style="100" customWidth="1"/>
    <col min="12546" max="12546" width="32.77734375" style="100" customWidth="1"/>
    <col min="12547" max="12549" width="14.6640625" style="100" customWidth="1"/>
    <col min="12550" max="12550" width="7.33203125" style="100" customWidth="1"/>
    <col min="12551" max="12551" width="10.21875" style="100" customWidth="1"/>
    <col min="12552" max="12552" width="14.6640625" style="100" customWidth="1"/>
    <col min="12553" max="12553" width="12.44140625" style="100" customWidth="1"/>
    <col min="12554" max="12554" width="17.21875" style="100" customWidth="1"/>
    <col min="12555" max="12555" width="13.77734375" style="100" bestFit="1" customWidth="1"/>
    <col min="12556" max="12800" width="8.88671875" style="100"/>
    <col min="12801" max="12801" width="6.109375" style="100" customWidth="1"/>
    <col min="12802" max="12802" width="32.77734375" style="100" customWidth="1"/>
    <col min="12803" max="12805" width="14.6640625" style="100" customWidth="1"/>
    <col min="12806" max="12806" width="7.33203125" style="100" customWidth="1"/>
    <col min="12807" max="12807" width="10.21875" style="100" customWidth="1"/>
    <col min="12808" max="12808" width="14.6640625" style="100" customWidth="1"/>
    <col min="12809" max="12809" width="12.44140625" style="100" customWidth="1"/>
    <col min="12810" max="12810" width="17.21875" style="100" customWidth="1"/>
    <col min="12811" max="12811" width="13.77734375" style="100" bestFit="1" customWidth="1"/>
    <col min="12812" max="13056" width="8.88671875" style="100"/>
    <col min="13057" max="13057" width="6.109375" style="100" customWidth="1"/>
    <col min="13058" max="13058" width="32.77734375" style="100" customWidth="1"/>
    <col min="13059" max="13061" width="14.6640625" style="100" customWidth="1"/>
    <col min="13062" max="13062" width="7.33203125" style="100" customWidth="1"/>
    <col min="13063" max="13063" width="10.21875" style="100" customWidth="1"/>
    <col min="13064" max="13064" width="14.6640625" style="100" customWidth="1"/>
    <col min="13065" max="13065" width="12.44140625" style="100" customWidth="1"/>
    <col min="13066" max="13066" width="17.21875" style="100" customWidth="1"/>
    <col min="13067" max="13067" width="13.77734375" style="100" bestFit="1" customWidth="1"/>
    <col min="13068" max="13312" width="8.88671875" style="100"/>
    <col min="13313" max="13313" width="6.109375" style="100" customWidth="1"/>
    <col min="13314" max="13314" width="32.77734375" style="100" customWidth="1"/>
    <col min="13315" max="13317" width="14.6640625" style="100" customWidth="1"/>
    <col min="13318" max="13318" width="7.33203125" style="100" customWidth="1"/>
    <col min="13319" max="13319" width="10.21875" style="100" customWidth="1"/>
    <col min="13320" max="13320" width="14.6640625" style="100" customWidth="1"/>
    <col min="13321" max="13321" width="12.44140625" style="100" customWidth="1"/>
    <col min="13322" max="13322" width="17.21875" style="100" customWidth="1"/>
    <col min="13323" max="13323" width="13.77734375" style="100" bestFit="1" customWidth="1"/>
    <col min="13324" max="13568" width="8.88671875" style="100"/>
    <col min="13569" max="13569" width="6.109375" style="100" customWidth="1"/>
    <col min="13570" max="13570" width="32.77734375" style="100" customWidth="1"/>
    <col min="13571" max="13573" width="14.6640625" style="100" customWidth="1"/>
    <col min="13574" max="13574" width="7.33203125" style="100" customWidth="1"/>
    <col min="13575" max="13575" width="10.21875" style="100" customWidth="1"/>
    <col min="13576" max="13576" width="14.6640625" style="100" customWidth="1"/>
    <col min="13577" max="13577" width="12.44140625" style="100" customWidth="1"/>
    <col min="13578" max="13578" width="17.21875" style="100" customWidth="1"/>
    <col min="13579" max="13579" width="13.77734375" style="100" bestFit="1" customWidth="1"/>
    <col min="13580" max="13824" width="8.88671875" style="100"/>
    <col min="13825" max="13825" width="6.109375" style="100" customWidth="1"/>
    <col min="13826" max="13826" width="32.77734375" style="100" customWidth="1"/>
    <col min="13827" max="13829" width="14.6640625" style="100" customWidth="1"/>
    <col min="13830" max="13830" width="7.33203125" style="100" customWidth="1"/>
    <col min="13831" max="13831" width="10.21875" style="100" customWidth="1"/>
    <col min="13832" max="13832" width="14.6640625" style="100" customWidth="1"/>
    <col min="13833" max="13833" width="12.44140625" style="100" customWidth="1"/>
    <col min="13834" max="13834" width="17.21875" style="100" customWidth="1"/>
    <col min="13835" max="13835" width="13.77734375" style="100" bestFit="1" customWidth="1"/>
    <col min="13836" max="14080" width="8.88671875" style="100"/>
    <col min="14081" max="14081" width="6.109375" style="100" customWidth="1"/>
    <col min="14082" max="14082" width="32.77734375" style="100" customWidth="1"/>
    <col min="14083" max="14085" width="14.6640625" style="100" customWidth="1"/>
    <col min="14086" max="14086" width="7.33203125" style="100" customWidth="1"/>
    <col min="14087" max="14087" width="10.21875" style="100" customWidth="1"/>
    <col min="14088" max="14088" width="14.6640625" style="100" customWidth="1"/>
    <col min="14089" max="14089" width="12.44140625" style="100" customWidth="1"/>
    <col min="14090" max="14090" width="17.21875" style="100" customWidth="1"/>
    <col min="14091" max="14091" width="13.77734375" style="100" bestFit="1" customWidth="1"/>
    <col min="14092" max="14336" width="8.88671875" style="100"/>
    <col min="14337" max="14337" width="6.109375" style="100" customWidth="1"/>
    <col min="14338" max="14338" width="32.77734375" style="100" customWidth="1"/>
    <col min="14339" max="14341" width="14.6640625" style="100" customWidth="1"/>
    <col min="14342" max="14342" width="7.33203125" style="100" customWidth="1"/>
    <col min="14343" max="14343" width="10.21875" style="100" customWidth="1"/>
    <col min="14344" max="14344" width="14.6640625" style="100" customWidth="1"/>
    <col min="14345" max="14345" width="12.44140625" style="100" customWidth="1"/>
    <col min="14346" max="14346" width="17.21875" style="100" customWidth="1"/>
    <col min="14347" max="14347" width="13.77734375" style="100" bestFit="1" customWidth="1"/>
    <col min="14348" max="14592" width="8.88671875" style="100"/>
    <col min="14593" max="14593" width="6.109375" style="100" customWidth="1"/>
    <col min="14594" max="14594" width="32.77734375" style="100" customWidth="1"/>
    <col min="14595" max="14597" width="14.6640625" style="100" customWidth="1"/>
    <col min="14598" max="14598" width="7.33203125" style="100" customWidth="1"/>
    <col min="14599" max="14599" width="10.21875" style="100" customWidth="1"/>
    <col min="14600" max="14600" width="14.6640625" style="100" customWidth="1"/>
    <col min="14601" max="14601" width="12.44140625" style="100" customWidth="1"/>
    <col min="14602" max="14602" width="17.21875" style="100" customWidth="1"/>
    <col min="14603" max="14603" width="13.77734375" style="100" bestFit="1" customWidth="1"/>
    <col min="14604" max="14848" width="8.88671875" style="100"/>
    <col min="14849" max="14849" width="6.109375" style="100" customWidth="1"/>
    <col min="14850" max="14850" width="32.77734375" style="100" customWidth="1"/>
    <col min="14851" max="14853" width="14.6640625" style="100" customWidth="1"/>
    <col min="14854" max="14854" width="7.33203125" style="100" customWidth="1"/>
    <col min="14855" max="14855" width="10.21875" style="100" customWidth="1"/>
    <col min="14856" max="14856" width="14.6640625" style="100" customWidth="1"/>
    <col min="14857" max="14857" width="12.44140625" style="100" customWidth="1"/>
    <col min="14858" max="14858" width="17.21875" style="100" customWidth="1"/>
    <col min="14859" max="14859" width="13.77734375" style="100" bestFit="1" customWidth="1"/>
    <col min="14860" max="15104" width="8.88671875" style="100"/>
    <col min="15105" max="15105" width="6.109375" style="100" customWidth="1"/>
    <col min="15106" max="15106" width="32.77734375" style="100" customWidth="1"/>
    <col min="15107" max="15109" width="14.6640625" style="100" customWidth="1"/>
    <col min="15110" max="15110" width="7.33203125" style="100" customWidth="1"/>
    <col min="15111" max="15111" width="10.21875" style="100" customWidth="1"/>
    <col min="15112" max="15112" width="14.6640625" style="100" customWidth="1"/>
    <col min="15113" max="15113" width="12.44140625" style="100" customWidth="1"/>
    <col min="15114" max="15114" width="17.21875" style="100" customWidth="1"/>
    <col min="15115" max="15115" width="13.77734375" style="100" bestFit="1" customWidth="1"/>
    <col min="15116" max="15360" width="8.88671875" style="100"/>
    <col min="15361" max="15361" width="6.109375" style="100" customWidth="1"/>
    <col min="15362" max="15362" width="32.77734375" style="100" customWidth="1"/>
    <col min="15363" max="15365" width="14.6640625" style="100" customWidth="1"/>
    <col min="15366" max="15366" width="7.33203125" style="100" customWidth="1"/>
    <col min="15367" max="15367" width="10.21875" style="100" customWidth="1"/>
    <col min="15368" max="15368" width="14.6640625" style="100" customWidth="1"/>
    <col min="15369" max="15369" width="12.44140625" style="100" customWidth="1"/>
    <col min="15370" max="15370" width="17.21875" style="100" customWidth="1"/>
    <col min="15371" max="15371" width="13.77734375" style="100" bestFit="1" customWidth="1"/>
    <col min="15372" max="15616" width="8.88671875" style="100"/>
    <col min="15617" max="15617" width="6.109375" style="100" customWidth="1"/>
    <col min="15618" max="15618" width="32.77734375" style="100" customWidth="1"/>
    <col min="15619" max="15621" width="14.6640625" style="100" customWidth="1"/>
    <col min="15622" max="15622" width="7.33203125" style="100" customWidth="1"/>
    <col min="15623" max="15623" width="10.21875" style="100" customWidth="1"/>
    <col min="15624" max="15624" width="14.6640625" style="100" customWidth="1"/>
    <col min="15625" max="15625" width="12.44140625" style="100" customWidth="1"/>
    <col min="15626" max="15626" width="17.21875" style="100" customWidth="1"/>
    <col min="15627" max="15627" width="13.77734375" style="100" bestFit="1" customWidth="1"/>
    <col min="15628" max="15872" width="8.88671875" style="100"/>
    <col min="15873" max="15873" width="6.109375" style="100" customWidth="1"/>
    <col min="15874" max="15874" width="32.77734375" style="100" customWidth="1"/>
    <col min="15875" max="15877" width="14.6640625" style="100" customWidth="1"/>
    <col min="15878" max="15878" width="7.33203125" style="100" customWidth="1"/>
    <col min="15879" max="15879" width="10.21875" style="100" customWidth="1"/>
    <col min="15880" max="15880" width="14.6640625" style="100" customWidth="1"/>
    <col min="15881" max="15881" width="12.44140625" style="100" customWidth="1"/>
    <col min="15882" max="15882" width="17.21875" style="100" customWidth="1"/>
    <col min="15883" max="15883" width="13.77734375" style="100" bestFit="1" customWidth="1"/>
    <col min="15884" max="16128" width="8.88671875" style="100"/>
    <col min="16129" max="16129" width="6.109375" style="100" customWidth="1"/>
    <col min="16130" max="16130" width="32.77734375" style="100" customWidth="1"/>
    <col min="16131" max="16133" width="14.6640625" style="100" customWidth="1"/>
    <col min="16134" max="16134" width="7.33203125" style="100" customWidth="1"/>
    <col min="16135" max="16135" width="10.21875" style="100" customWidth="1"/>
    <col min="16136" max="16136" width="14.6640625" style="100" customWidth="1"/>
    <col min="16137" max="16137" width="12.44140625" style="100" customWidth="1"/>
    <col min="16138" max="16138" width="17.21875" style="100" customWidth="1"/>
    <col min="16139" max="16139" width="13.77734375" style="100" bestFit="1" customWidth="1"/>
    <col min="16140" max="16384" width="8.88671875" style="100"/>
  </cols>
  <sheetData>
    <row r="1" spans="1:11" x14ac:dyDescent="0.3">
      <c r="A1" s="151" t="s">
        <v>472</v>
      </c>
      <c r="B1" s="152"/>
      <c r="C1" s="152"/>
      <c r="I1" s="103" t="s">
        <v>520</v>
      </c>
    </row>
    <row r="2" spans="1:11" ht="48.6" customHeight="1" x14ac:dyDescent="0.3">
      <c r="A2" s="153" t="s">
        <v>521</v>
      </c>
      <c r="B2" s="153"/>
      <c r="C2" s="153"/>
      <c r="D2" s="153"/>
      <c r="E2" s="153"/>
      <c r="F2" s="153"/>
      <c r="G2" s="153"/>
      <c r="H2" s="153"/>
      <c r="I2" s="153"/>
    </row>
    <row r="3" spans="1:11" ht="16.2" customHeight="1" x14ac:dyDescent="0.3">
      <c r="A3" s="154" t="s">
        <v>552</v>
      </c>
      <c r="B3" s="154"/>
      <c r="C3" s="154"/>
      <c r="D3" s="154"/>
      <c r="E3" s="154"/>
      <c r="F3" s="154"/>
      <c r="G3" s="154"/>
      <c r="H3" s="154"/>
      <c r="I3" s="154"/>
    </row>
    <row r="4" spans="1:11" ht="13.2" customHeight="1" x14ac:dyDescent="0.3">
      <c r="H4" s="104" t="s">
        <v>386</v>
      </c>
      <c r="I4" s="100"/>
    </row>
    <row r="5" spans="1:11" s="105" customFormat="1" ht="18" customHeight="1" x14ac:dyDescent="0.3">
      <c r="A5" s="155" t="s">
        <v>0</v>
      </c>
      <c r="B5" s="155" t="s">
        <v>522</v>
      </c>
      <c r="C5" s="155" t="s">
        <v>523</v>
      </c>
      <c r="D5" s="156" t="s">
        <v>524</v>
      </c>
      <c r="E5" s="156" t="s">
        <v>525</v>
      </c>
      <c r="F5" s="159" t="s">
        <v>484</v>
      </c>
      <c r="G5" s="159"/>
      <c r="H5" s="159"/>
      <c r="I5" s="159" t="s">
        <v>526</v>
      </c>
    </row>
    <row r="6" spans="1:11" s="105" customFormat="1" ht="87.6" customHeight="1" x14ac:dyDescent="0.3">
      <c r="A6" s="155"/>
      <c r="B6" s="155"/>
      <c r="C6" s="155"/>
      <c r="D6" s="157"/>
      <c r="E6" s="158"/>
      <c r="F6" s="110" t="s">
        <v>527</v>
      </c>
      <c r="G6" s="110" t="s">
        <v>528</v>
      </c>
      <c r="H6" s="109" t="s">
        <v>529</v>
      </c>
      <c r="I6" s="159"/>
    </row>
    <row r="7" spans="1:11" s="105" customFormat="1" ht="27" customHeight="1" x14ac:dyDescent="0.3">
      <c r="A7" s="111"/>
      <c r="B7" s="112" t="s">
        <v>530</v>
      </c>
      <c r="C7" s="113">
        <f>+C8+C32</f>
        <v>3311000000</v>
      </c>
      <c r="D7" s="113">
        <f>D8+D32</f>
        <v>547000000</v>
      </c>
      <c r="E7" s="113">
        <f>C7+D7</f>
        <v>3858000000</v>
      </c>
      <c r="F7" s="113"/>
      <c r="G7" s="113"/>
      <c r="H7" s="113">
        <f>+H8+H32</f>
        <v>3858000000</v>
      </c>
      <c r="I7" s="114">
        <f>E7-H7</f>
        <v>0</v>
      </c>
      <c r="J7" s="106"/>
    </row>
    <row r="8" spans="1:11" s="105" customFormat="1" ht="40.200000000000003" customHeight="1" x14ac:dyDescent="0.3">
      <c r="A8" s="115" t="s">
        <v>2</v>
      </c>
      <c r="B8" s="116" t="s">
        <v>531</v>
      </c>
      <c r="C8" s="117">
        <f>+C9-C29-C30-C31</f>
        <v>2980000000</v>
      </c>
      <c r="D8" s="117">
        <f>D9</f>
        <v>492000000</v>
      </c>
      <c r="E8" s="117">
        <f>C8+D8</f>
        <v>3472000000</v>
      </c>
      <c r="F8" s="117"/>
      <c r="G8" s="117"/>
      <c r="H8" s="117">
        <f>H25-H28-H29-H30-H31</f>
        <v>3472000000</v>
      </c>
      <c r="I8" s="117">
        <v>0</v>
      </c>
    </row>
    <row r="9" spans="1:11" ht="36.6" customHeight="1" x14ac:dyDescent="0.3">
      <c r="A9" s="118">
        <v>1</v>
      </c>
      <c r="B9" s="138" t="s">
        <v>545</v>
      </c>
      <c r="C9" s="119">
        <v>2980000000</v>
      </c>
      <c r="D9" s="119">
        <v>492000000</v>
      </c>
      <c r="E9" s="139">
        <f>C9+D9</f>
        <v>3472000000</v>
      </c>
      <c r="F9" s="120"/>
      <c r="G9" s="120"/>
      <c r="H9" s="120">
        <f>H25</f>
        <v>3858000000</v>
      </c>
      <c r="I9" s="120">
        <v>0</v>
      </c>
      <c r="K9" s="101"/>
    </row>
    <row r="10" spans="1:11" ht="25.8" customHeight="1" x14ac:dyDescent="0.3">
      <c r="A10" s="118"/>
      <c r="B10" s="121" t="s">
        <v>532</v>
      </c>
      <c r="C10" s="121"/>
      <c r="D10" s="121"/>
      <c r="E10" s="121"/>
      <c r="F10" s="122"/>
      <c r="G10" s="122"/>
      <c r="H10" s="122"/>
      <c r="I10" s="123"/>
    </row>
    <row r="11" spans="1:11" x14ac:dyDescent="0.3">
      <c r="A11" s="118"/>
      <c r="B11" s="124" t="s">
        <v>533</v>
      </c>
      <c r="C11" s="124"/>
      <c r="D11" s="124"/>
      <c r="E11" s="124"/>
      <c r="F11" s="120">
        <v>594</v>
      </c>
      <c r="G11" s="120">
        <f>+F11</f>
        <v>594</v>
      </c>
      <c r="H11" s="120"/>
      <c r="I11" s="123"/>
    </row>
    <row r="12" spans="1:11" x14ac:dyDescent="0.3">
      <c r="A12" s="118"/>
      <c r="B12" s="125" t="s">
        <v>534</v>
      </c>
      <c r="C12" s="125"/>
      <c r="D12" s="125"/>
      <c r="E12" s="125"/>
      <c r="F12" s="120">
        <v>29</v>
      </c>
      <c r="G12" s="120">
        <f>+F12</f>
        <v>29</v>
      </c>
      <c r="H12" s="120"/>
      <c r="I12" s="123"/>
    </row>
    <row r="13" spans="1:11" ht="27.6" x14ac:dyDescent="0.3">
      <c r="A13" s="118"/>
      <c r="B13" s="124" t="s">
        <v>535</v>
      </c>
      <c r="C13" s="124"/>
      <c r="D13" s="124"/>
      <c r="E13" s="124"/>
      <c r="F13" s="120"/>
      <c r="G13" s="120"/>
      <c r="H13" s="120"/>
      <c r="I13" s="126"/>
    </row>
    <row r="14" spans="1:11" x14ac:dyDescent="0.3">
      <c r="A14" s="118"/>
      <c r="B14" s="124" t="s">
        <v>533</v>
      </c>
      <c r="C14" s="124"/>
      <c r="D14" s="124"/>
      <c r="E14" s="124"/>
      <c r="F14" s="120">
        <v>384</v>
      </c>
      <c r="G14" s="120">
        <f>+ROUND(F14*0.333333333333333,0)</f>
        <v>128</v>
      </c>
      <c r="H14" s="120"/>
      <c r="I14" s="126"/>
    </row>
    <row r="15" spans="1:11" x14ac:dyDescent="0.3">
      <c r="A15" s="118"/>
      <c r="B15" s="125" t="s">
        <v>534</v>
      </c>
      <c r="C15" s="125"/>
      <c r="D15" s="125"/>
      <c r="E15" s="125"/>
      <c r="F15" s="120">
        <v>30</v>
      </c>
      <c r="G15" s="120">
        <f>+ROUND(F15*0.333333333333333,0)</f>
        <v>10</v>
      </c>
      <c r="H15" s="120"/>
      <c r="I15" s="123"/>
    </row>
    <row r="16" spans="1:11" ht="27.6" x14ac:dyDescent="0.3">
      <c r="A16" s="118"/>
      <c r="B16" s="124" t="s">
        <v>536</v>
      </c>
      <c r="C16" s="127"/>
      <c r="D16" s="127"/>
      <c r="E16" s="127"/>
      <c r="F16" s="120"/>
      <c r="G16" s="120"/>
      <c r="H16" s="120"/>
      <c r="I16" s="123"/>
    </row>
    <row r="17" spans="1:9" x14ac:dyDescent="0.3">
      <c r="A17" s="118"/>
      <c r="B17" s="124" t="s">
        <v>533</v>
      </c>
      <c r="C17" s="124"/>
      <c r="D17" s="124"/>
      <c r="E17" s="124"/>
      <c r="F17" s="120">
        <v>303</v>
      </c>
      <c r="G17" s="120">
        <f>+ROUND(F17*8/12,0)</f>
        <v>202</v>
      </c>
      <c r="H17" s="120"/>
      <c r="I17" s="123"/>
    </row>
    <row r="18" spans="1:9" x14ac:dyDescent="0.3">
      <c r="A18" s="118"/>
      <c r="B18" s="125" t="s">
        <v>534</v>
      </c>
      <c r="C18" s="125"/>
      <c r="D18" s="125"/>
      <c r="E18" s="125"/>
      <c r="F18" s="120">
        <v>23</v>
      </c>
      <c r="G18" s="120">
        <f>+ROUND(F18*8/12,0)</f>
        <v>15</v>
      </c>
      <c r="H18" s="120"/>
      <c r="I18" s="123"/>
    </row>
    <row r="19" spans="1:9" ht="27.6" x14ac:dyDescent="0.3">
      <c r="A19" s="118"/>
      <c r="B19" s="124" t="s">
        <v>537</v>
      </c>
      <c r="C19" s="124"/>
      <c r="D19" s="124"/>
      <c r="E19" s="124"/>
      <c r="F19" s="122"/>
      <c r="G19" s="122"/>
      <c r="H19" s="122"/>
      <c r="I19" s="123"/>
    </row>
    <row r="20" spans="1:9" x14ac:dyDescent="0.3">
      <c r="A20" s="118"/>
      <c r="B20" s="124" t="s">
        <v>533</v>
      </c>
      <c r="C20" s="124"/>
      <c r="D20" s="124"/>
      <c r="E20" s="124"/>
      <c r="F20" s="122"/>
      <c r="G20" s="122">
        <f>+G11+G14+G17</f>
        <v>924</v>
      </c>
      <c r="H20" s="122"/>
      <c r="I20" s="123"/>
    </row>
    <row r="21" spans="1:9" x14ac:dyDescent="0.3">
      <c r="A21" s="118"/>
      <c r="B21" s="125" t="s">
        <v>534</v>
      </c>
      <c r="C21" s="125"/>
      <c r="D21" s="125"/>
      <c r="E21" s="125"/>
      <c r="F21" s="122"/>
      <c r="G21" s="122">
        <f>+G12+G15+G18</f>
        <v>54</v>
      </c>
      <c r="H21" s="122"/>
      <c r="I21" s="123"/>
    </row>
    <row r="22" spans="1:9" x14ac:dyDescent="0.3">
      <c r="A22" s="118"/>
      <c r="B22" s="127" t="s">
        <v>538</v>
      </c>
      <c r="C22" s="127"/>
      <c r="D22" s="127"/>
      <c r="E22" s="127"/>
      <c r="F22" s="120"/>
      <c r="G22" s="120"/>
      <c r="H22" s="126"/>
      <c r="I22" s="123"/>
    </row>
    <row r="23" spans="1:9" x14ac:dyDescent="0.3">
      <c r="A23" s="118"/>
      <c r="B23" s="124" t="s">
        <v>533</v>
      </c>
      <c r="C23" s="124"/>
      <c r="D23" s="124"/>
      <c r="E23" s="124"/>
      <c r="F23" s="120"/>
      <c r="G23" s="120"/>
      <c r="H23" s="120">
        <v>4000000</v>
      </c>
      <c r="I23" s="123"/>
    </row>
    <row r="24" spans="1:9" x14ac:dyDescent="0.3">
      <c r="A24" s="118"/>
      <c r="B24" s="125" t="s">
        <v>534</v>
      </c>
      <c r="C24" s="125"/>
      <c r="D24" s="125"/>
      <c r="E24" s="125"/>
      <c r="F24" s="120"/>
      <c r="G24" s="120"/>
      <c r="H24" s="120">
        <v>3000000</v>
      </c>
      <c r="I24" s="123"/>
    </row>
    <row r="25" spans="1:9" s="107" customFormat="1" x14ac:dyDescent="0.3">
      <c r="A25" s="115"/>
      <c r="B25" s="128" t="s">
        <v>539</v>
      </c>
      <c r="C25" s="128"/>
      <c r="D25" s="128"/>
      <c r="E25" s="128"/>
      <c r="F25" s="129"/>
      <c r="G25" s="129"/>
      <c r="H25" s="129">
        <f>SUM(H26:H27)</f>
        <v>3858000000</v>
      </c>
      <c r="I25" s="130"/>
    </row>
    <row r="26" spans="1:9" x14ac:dyDescent="0.3">
      <c r="A26" s="118"/>
      <c r="B26" s="124" t="s">
        <v>533</v>
      </c>
      <c r="C26" s="124"/>
      <c r="D26" s="124"/>
      <c r="E26" s="124"/>
      <c r="F26" s="120"/>
      <c r="G26" s="120"/>
      <c r="H26" s="120">
        <f>+G20*H23</f>
        <v>3696000000</v>
      </c>
      <c r="I26" s="123"/>
    </row>
    <row r="27" spans="1:9" x14ac:dyDescent="0.3">
      <c r="A27" s="118"/>
      <c r="B27" s="125" t="s">
        <v>534</v>
      </c>
      <c r="C27" s="125"/>
      <c r="D27" s="125"/>
      <c r="E27" s="125"/>
      <c r="F27" s="120"/>
      <c r="G27" s="120"/>
      <c r="H27" s="120">
        <f>+G21*H24</f>
        <v>162000000</v>
      </c>
      <c r="I27" s="123"/>
    </row>
    <row r="28" spans="1:9" ht="28.8" customHeight="1" x14ac:dyDescent="0.3">
      <c r="A28" s="118">
        <v>2</v>
      </c>
      <c r="B28" s="131" t="s">
        <v>540</v>
      </c>
      <c r="C28" s="127"/>
      <c r="D28" s="127"/>
      <c r="E28" s="127"/>
      <c r="F28" s="120"/>
      <c r="G28" s="120"/>
      <c r="H28" s="120">
        <v>386000000</v>
      </c>
      <c r="I28" s="123"/>
    </row>
    <row r="29" spans="1:9" ht="37.200000000000003" customHeight="1" x14ac:dyDescent="0.3">
      <c r="A29" s="118">
        <v>3</v>
      </c>
      <c r="B29" s="132" t="s">
        <v>541</v>
      </c>
      <c r="C29" s="120"/>
      <c r="D29" s="120"/>
      <c r="E29" s="120"/>
      <c r="F29" s="120"/>
      <c r="G29" s="120"/>
      <c r="H29" s="120">
        <f>C29</f>
        <v>0</v>
      </c>
      <c r="I29" s="123"/>
    </row>
    <row r="30" spans="1:9" ht="33.6" customHeight="1" x14ac:dyDescent="0.3">
      <c r="A30" s="118">
        <v>4</v>
      </c>
      <c r="B30" s="132" t="s">
        <v>542</v>
      </c>
      <c r="C30" s="120"/>
      <c r="D30" s="120"/>
      <c r="E30" s="120"/>
      <c r="F30" s="120"/>
      <c r="G30" s="120"/>
      <c r="H30" s="120"/>
      <c r="I30" s="122"/>
    </row>
    <row r="31" spans="1:9" ht="39" customHeight="1" x14ac:dyDescent="0.3">
      <c r="A31" s="118">
        <v>5</v>
      </c>
      <c r="B31" s="132" t="s">
        <v>543</v>
      </c>
      <c r="C31" s="133"/>
      <c r="D31" s="133"/>
      <c r="E31" s="133"/>
      <c r="F31" s="120"/>
      <c r="G31" s="120"/>
      <c r="H31" s="133">
        <f>+C31</f>
        <v>0</v>
      </c>
      <c r="I31" s="123"/>
    </row>
    <row r="32" spans="1:9" s="105" customFormat="1" ht="39" customHeight="1" x14ac:dyDescent="0.3">
      <c r="A32" s="134" t="s">
        <v>16</v>
      </c>
      <c r="B32" s="135" t="s">
        <v>544</v>
      </c>
      <c r="C32" s="136">
        <v>331000000</v>
      </c>
      <c r="D32" s="136">
        <v>55000000</v>
      </c>
      <c r="E32" s="136">
        <f>C32+D32</f>
        <v>386000000</v>
      </c>
      <c r="F32" s="137"/>
      <c r="G32" s="137"/>
      <c r="H32" s="136">
        <f>+H28</f>
        <v>386000000</v>
      </c>
      <c r="I32" s="136">
        <v>0</v>
      </c>
    </row>
    <row r="33" spans="1:10" s="102" customFormat="1" x14ac:dyDescent="0.3">
      <c r="A33" s="108"/>
      <c r="B33" s="100"/>
      <c r="C33" s="100"/>
      <c r="D33" s="100"/>
      <c r="E33" s="100"/>
      <c r="F33" s="101"/>
      <c r="G33" s="101"/>
      <c r="J33" s="100"/>
    </row>
    <row r="34" spans="1:10" s="102" customFormat="1" x14ac:dyDescent="0.3">
      <c r="A34" s="108"/>
      <c r="B34" s="100"/>
      <c r="C34" s="100"/>
      <c r="D34" s="100"/>
      <c r="E34" s="100"/>
      <c r="F34" s="101"/>
      <c r="G34" s="101"/>
      <c r="J34" s="100"/>
    </row>
    <row r="35" spans="1:10" s="102" customFormat="1" x14ac:dyDescent="0.3">
      <c r="A35" s="108"/>
      <c r="B35" s="100"/>
      <c r="C35" s="100"/>
      <c r="D35" s="100"/>
      <c r="E35" s="100"/>
      <c r="F35" s="101"/>
      <c r="G35" s="101"/>
      <c r="J35" s="100"/>
    </row>
    <row r="36" spans="1:10" s="102" customFormat="1" x14ac:dyDescent="0.3">
      <c r="A36" s="108"/>
      <c r="B36" s="100"/>
      <c r="C36" s="100"/>
      <c r="D36" s="100"/>
      <c r="E36" s="100"/>
      <c r="F36" s="101"/>
      <c r="G36" s="101"/>
      <c r="J36" s="100"/>
    </row>
    <row r="37" spans="1:10" s="102" customFormat="1" x14ac:dyDescent="0.3">
      <c r="A37" s="108"/>
      <c r="B37" s="100"/>
      <c r="C37" s="100"/>
      <c r="D37" s="100"/>
      <c r="E37" s="100"/>
      <c r="F37" s="101"/>
      <c r="G37" s="101"/>
      <c r="J37" s="100"/>
    </row>
    <row r="38" spans="1:10" s="102" customFormat="1" x14ac:dyDescent="0.3">
      <c r="A38" s="108"/>
      <c r="B38" s="100"/>
      <c r="C38" s="100"/>
      <c r="D38" s="100"/>
      <c r="E38" s="100"/>
      <c r="F38" s="101"/>
      <c r="G38" s="101"/>
      <c r="J38" s="100"/>
    </row>
    <row r="39" spans="1:10" s="102" customFormat="1" x14ac:dyDescent="0.3">
      <c r="A39" s="108"/>
      <c r="B39" s="100"/>
      <c r="C39" s="100"/>
      <c r="D39" s="100"/>
      <c r="E39" s="100"/>
      <c r="F39" s="101"/>
      <c r="G39" s="101"/>
      <c r="J39" s="100"/>
    </row>
    <row r="40" spans="1:10" s="102" customFormat="1" x14ac:dyDescent="0.3">
      <c r="A40" s="108"/>
      <c r="B40" s="100"/>
      <c r="C40" s="100"/>
      <c r="D40" s="100"/>
      <c r="E40" s="100"/>
      <c r="F40" s="101"/>
      <c r="G40" s="101"/>
      <c r="J40" s="100"/>
    </row>
    <row r="41" spans="1:10" s="102" customFormat="1" x14ac:dyDescent="0.3">
      <c r="A41" s="108"/>
      <c r="B41" s="100"/>
      <c r="C41" s="100"/>
      <c r="D41" s="100"/>
      <c r="E41" s="100"/>
      <c r="F41" s="101"/>
      <c r="G41" s="101"/>
      <c r="J41" s="100"/>
    </row>
    <row r="42" spans="1:10" s="102" customFormat="1" x14ac:dyDescent="0.3">
      <c r="A42" s="108"/>
      <c r="B42" s="100"/>
      <c r="C42" s="100"/>
      <c r="D42" s="100"/>
      <c r="E42" s="100"/>
      <c r="F42" s="101"/>
      <c r="G42" s="101"/>
      <c r="J42" s="100"/>
    </row>
    <row r="43" spans="1:10" s="102" customFormat="1" x14ac:dyDescent="0.3">
      <c r="A43" s="108"/>
      <c r="B43" s="100"/>
      <c r="C43" s="100"/>
      <c r="D43" s="100"/>
      <c r="E43" s="100"/>
      <c r="F43" s="101"/>
      <c r="G43" s="101"/>
      <c r="J43" s="100"/>
    </row>
    <row r="44" spans="1:10" s="102" customFormat="1" x14ac:dyDescent="0.3">
      <c r="A44" s="108"/>
      <c r="B44" s="100"/>
      <c r="C44" s="100"/>
      <c r="D44" s="100"/>
      <c r="E44" s="100"/>
      <c r="F44" s="101"/>
      <c r="G44" s="101"/>
      <c r="J44" s="100"/>
    </row>
    <row r="45" spans="1:10" s="102" customFormat="1" x14ac:dyDescent="0.3">
      <c r="A45" s="108"/>
      <c r="B45" s="100"/>
      <c r="C45" s="100"/>
      <c r="D45" s="100"/>
      <c r="E45" s="100"/>
      <c r="F45" s="101"/>
      <c r="G45" s="101"/>
      <c r="J45" s="100"/>
    </row>
    <row r="46" spans="1:10" s="102" customFormat="1" x14ac:dyDescent="0.3">
      <c r="A46" s="108"/>
      <c r="B46" s="100"/>
      <c r="C46" s="100"/>
      <c r="D46" s="100"/>
      <c r="E46" s="100"/>
      <c r="F46" s="101"/>
      <c r="G46" s="101"/>
      <c r="J46" s="100"/>
    </row>
    <row r="47" spans="1:10" s="102" customFormat="1" x14ac:dyDescent="0.3">
      <c r="A47" s="108"/>
      <c r="B47" s="100"/>
      <c r="C47" s="100"/>
      <c r="D47" s="100"/>
      <c r="E47" s="100"/>
      <c r="F47" s="101"/>
      <c r="G47" s="101"/>
      <c r="J47" s="100"/>
    </row>
    <row r="48" spans="1:10" s="102" customFormat="1" x14ac:dyDescent="0.3">
      <c r="A48" s="108"/>
      <c r="B48" s="100"/>
      <c r="C48" s="100"/>
      <c r="D48" s="100"/>
      <c r="E48" s="100"/>
      <c r="F48" s="101"/>
      <c r="G48" s="101"/>
      <c r="J48" s="100"/>
    </row>
    <row r="49" spans="1:10" s="102" customFormat="1" x14ac:dyDescent="0.3">
      <c r="A49" s="108"/>
      <c r="B49" s="100"/>
      <c r="C49" s="100"/>
      <c r="D49" s="100"/>
      <c r="E49" s="100"/>
      <c r="F49" s="101"/>
      <c r="G49" s="101"/>
      <c r="J49" s="100"/>
    </row>
    <row r="50" spans="1:10" s="102" customFormat="1" x14ac:dyDescent="0.3">
      <c r="A50" s="108"/>
      <c r="B50" s="100"/>
      <c r="C50" s="100"/>
      <c r="D50" s="100"/>
      <c r="E50" s="100"/>
      <c r="F50" s="101"/>
      <c r="G50" s="101"/>
      <c r="J50" s="100"/>
    </row>
    <row r="51" spans="1:10" s="102" customFormat="1" x14ac:dyDescent="0.3">
      <c r="A51" s="108"/>
      <c r="B51" s="100"/>
      <c r="C51" s="100"/>
      <c r="D51" s="100"/>
      <c r="E51" s="100"/>
      <c r="F51" s="101"/>
      <c r="G51" s="101"/>
      <c r="J51" s="100"/>
    </row>
    <row r="52" spans="1:10" s="102" customFormat="1" x14ac:dyDescent="0.3">
      <c r="A52" s="108"/>
      <c r="B52" s="100"/>
      <c r="C52" s="100"/>
      <c r="D52" s="100"/>
      <c r="E52" s="100"/>
      <c r="F52" s="101"/>
      <c r="G52" s="101"/>
      <c r="J52" s="100"/>
    </row>
    <row r="53" spans="1:10" s="102" customFormat="1" x14ac:dyDescent="0.3">
      <c r="A53" s="108"/>
      <c r="B53" s="100"/>
      <c r="C53" s="100"/>
      <c r="D53" s="100"/>
      <c r="E53" s="100"/>
      <c r="F53" s="101"/>
      <c r="G53" s="101"/>
      <c r="J53" s="100"/>
    </row>
    <row r="54" spans="1:10" s="102" customFormat="1" x14ac:dyDescent="0.3">
      <c r="A54" s="108"/>
      <c r="B54" s="100"/>
      <c r="C54" s="100"/>
      <c r="D54" s="100"/>
      <c r="E54" s="100"/>
      <c r="F54" s="101"/>
      <c r="G54" s="101"/>
      <c r="J54" s="100"/>
    </row>
    <row r="55" spans="1:10" s="102" customFormat="1" x14ac:dyDescent="0.3">
      <c r="A55" s="108"/>
      <c r="B55" s="100"/>
      <c r="C55" s="100"/>
      <c r="D55" s="100"/>
      <c r="E55" s="100"/>
      <c r="F55" s="101"/>
      <c r="G55" s="101"/>
      <c r="J55" s="100"/>
    </row>
    <row r="56" spans="1:10" s="102" customFormat="1" x14ac:dyDescent="0.3">
      <c r="A56" s="108"/>
      <c r="B56" s="100"/>
      <c r="C56" s="100"/>
      <c r="D56" s="100"/>
      <c r="E56" s="100"/>
      <c r="F56" s="101"/>
      <c r="G56" s="101"/>
      <c r="J56" s="100"/>
    </row>
    <row r="57" spans="1:10" s="102" customFormat="1" x14ac:dyDescent="0.3">
      <c r="A57" s="108"/>
      <c r="B57" s="100"/>
      <c r="C57" s="100"/>
      <c r="D57" s="100"/>
      <c r="E57" s="100"/>
      <c r="F57" s="101"/>
      <c r="G57" s="101"/>
      <c r="J57" s="100"/>
    </row>
    <row r="58" spans="1:10" s="102" customFormat="1" x14ac:dyDescent="0.3">
      <c r="A58" s="108"/>
      <c r="B58" s="100"/>
      <c r="C58" s="100"/>
      <c r="D58" s="100"/>
      <c r="E58" s="100"/>
      <c r="F58" s="101"/>
      <c r="G58" s="101"/>
      <c r="J58" s="100"/>
    </row>
    <row r="59" spans="1:10" s="102" customFormat="1" x14ac:dyDescent="0.3">
      <c r="A59" s="108"/>
      <c r="B59" s="100"/>
      <c r="C59" s="100"/>
      <c r="D59" s="100"/>
      <c r="E59" s="100"/>
      <c r="F59" s="101"/>
      <c r="G59" s="101"/>
      <c r="J59" s="100"/>
    </row>
    <row r="60" spans="1:10" s="102" customFormat="1" x14ac:dyDescent="0.3">
      <c r="A60" s="108"/>
      <c r="B60" s="100"/>
      <c r="C60" s="100"/>
      <c r="D60" s="100"/>
      <c r="E60" s="100"/>
      <c r="F60" s="101"/>
      <c r="G60" s="101"/>
      <c r="J60" s="100"/>
    </row>
    <row r="61" spans="1:10" s="102" customFormat="1" x14ac:dyDescent="0.3">
      <c r="A61" s="108"/>
      <c r="B61" s="100"/>
      <c r="C61" s="100"/>
      <c r="D61" s="100"/>
      <c r="E61" s="100"/>
      <c r="F61" s="101"/>
      <c r="G61" s="101"/>
      <c r="J61" s="100"/>
    </row>
    <row r="62" spans="1:10" s="102" customFormat="1" x14ac:dyDescent="0.3">
      <c r="A62" s="108"/>
      <c r="B62" s="100"/>
      <c r="C62" s="100"/>
      <c r="D62" s="100"/>
      <c r="E62" s="100"/>
      <c r="F62" s="101"/>
      <c r="G62" s="101"/>
      <c r="J62" s="100"/>
    </row>
    <row r="63" spans="1:10" s="102" customFormat="1" x14ac:dyDescent="0.3">
      <c r="A63" s="108"/>
      <c r="B63" s="100"/>
      <c r="C63" s="100"/>
      <c r="D63" s="100"/>
      <c r="E63" s="100"/>
      <c r="F63" s="101"/>
      <c r="G63" s="101"/>
      <c r="J63" s="100"/>
    </row>
    <row r="64" spans="1:10" s="102" customFormat="1" x14ac:dyDescent="0.3">
      <c r="A64" s="108"/>
      <c r="B64" s="100"/>
      <c r="C64" s="100"/>
      <c r="D64" s="100"/>
      <c r="E64" s="100"/>
      <c r="F64" s="101"/>
      <c r="G64" s="101"/>
      <c r="J64" s="100"/>
    </row>
    <row r="65" spans="1:10" s="102" customFormat="1" x14ac:dyDescent="0.3">
      <c r="A65" s="108"/>
      <c r="B65" s="100"/>
      <c r="C65" s="100"/>
      <c r="D65" s="100"/>
      <c r="E65" s="100"/>
      <c r="F65" s="101"/>
      <c r="G65" s="101"/>
      <c r="J65" s="100"/>
    </row>
    <row r="66" spans="1:10" s="102" customFormat="1" x14ac:dyDescent="0.3">
      <c r="A66" s="108"/>
      <c r="B66" s="100"/>
      <c r="C66" s="100"/>
      <c r="D66" s="100"/>
      <c r="E66" s="100"/>
      <c r="F66" s="101"/>
      <c r="G66" s="101"/>
      <c r="J66" s="100"/>
    </row>
    <row r="67" spans="1:10" s="102" customFormat="1" x14ac:dyDescent="0.3">
      <c r="A67" s="108"/>
      <c r="B67" s="100"/>
      <c r="C67" s="100"/>
      <c r="D67" s="100"/>
      <c r="E67" s="100"/>
      <c r="F67" s="101"/>
      <c r="G67" s="101"/>
      <c r="J67" s="100"/>
    </row>
    <row r="68" spans="1:10" s="102" customFormat="1" x14ac:dyDescent="0.3">
      <c r="A68" s="108"/>
      <c r="B68" s="100"/>
      <c r="C68" s="100"/>
      <c r="D68" s="100"/>
      <c r="E68" s="100"/>
      <c r="F68" s="101"/>
      <c r="G68" s="101"/>
      <c r="J68" s="100"/>
    </row>
    <row r="69" spans="1:10" s="102" customFormat="1" x14ac:dyDescent="0.3">
      <c r="A69" s="108"/>
      <c r="B69" s="100"/>
      <c r="C69" s="100"/>
      <c r="D69" s="100"/>
      <c r="E69" s="100"/>
      <c r="F69" s="101"/>
      <c r="G69" s="101"/>
      <c r="J69" s="100"/>
    </row>
    <row r="70" spans="1:10" s="102" customFormat="1" x14ac:dyDescent="0.3">
      <c r="A70" s="108"/>
      <c r="B70" s="100"/>
      <c r="C70" s="100"/>
      <c r="D70" s="100"/>
      <c r="E70" s="100"/>
      <c r="F70" s="101"/>
      <c r="G70" s="101"/>
      <c r="J70" s="100"/>
    </row>
    <row r="71" spans="1:10" s="102" customFormat="1" x14ac:dyDescent="0.3">
      <c r="A71" s="108"/>
      <c r="B71" s="100"/>
      <c r="C71" s="100"/>
      <c r="D71" s="100"/>
      <c r="E71" s="100"/>
      <c r="F71" s="101"/>
      <c r="G71" s="101"/>
      <c r="J71" s="100"/>
    </row>
    <row r="72" spans="1:10" s="102" customFormat="1" x14ac:dyDescent="0.3">
      <c r="A72" s="108"/>
      <c r="B72" s="100"/>
      <c r="C72" s="100"/>
      <c r="D72" s="100"/>
      <c r="E72" s="100"/>
      <c r="F72" s="101"/>
      <c r="G72" s="101"/>
      <c r="J72" s="100"/>
    </row>
    <row r="73" spans="1:10" s="102" customFormat="1" x14ac:dyDescent="0.3">
      <c r="A73" s="108"/>
      <c r="B73" s="100"/>
      <c r="C73" s="100"/>
      <c r="D73" s="100"/>
      <c r="E73" s="100"/>
      <c r="F73" s="101"/>
      <c r="G73" s="101"/>
      <c r="J73" s="100"/>
    </row>
    <row r="74" spans="1:10" s="102" customFormat="1" x14ac:dyDescent="0.3">
      <c r="A74" s="108"/>
      <c r="B74" s="100"/>
      <c r="C74" s="100"/>
      <c r="D74" s="100"/>
      <c r="E74" s="100"/>
      <c r="F74" s="101"/>
      <c r="G74" s="101"/>
      <c r="J74" s="100"/>
    </row>
    <row r="75" spans="1:10" s="102" customFormat="1" x14ac:dyDescent="0.3">
      <c r="A75" s="108"/>
      <c r="B75" s="100"/>
      <c r="C75" s="100"/>
      <c r="D75" s="100"/>
      <c r="E75" s="100"/>
      <c r="F75" s="101"/>
      <c r="G75" s="101"/>
      <c r="J75" s="100"/>
    </row>
    <row r="76" spans="1:10" s="102" customFormat="1" x14ac:dyDescent="0.3">
      <c r="A76" s="108"/>
      <c r="B76" s="100"/>
      <c r="C76" s="100"/>
      <c r="D76" s="100"/>
      <c r="E76" s="100"/>
      <c r="F76" s="101"/>
      <c r="G76" s="101"/>
      <c r="J76" s="100"/>
    </row>
    <row r="77" spans="1:10" s="102" customFormat="1" x14ac:dyDescent="0.3">
      <c r="A77" s="108"/>
      <c r="B77" s="100"/>
      <c r="C77" s="100"/>
      <c r="D77" s="100"/>
      <c r="E77" s="100"/>
      <c r="F77" s="101"/>
      <c r="G77" s="101"/>
      <c r="J77" s="100"/>
    </row>
    <row r="78" spans="1:10" s="102" customFormat="1" x14ac:dyDescent="0.3">
      <c r="A78" s="108"/>
      <c r="B78" s="100"/>
      <c r="C78" s="100"/>
      <c r="D78" s="100"/>
      <c r="E78" s="100"/>
      <c r="F78" s="101"/>
      <c r="G78" s="101"/>
      <c r="J78" s="100"/>
    </row>
    <row r="79" spans="1:10" s="102" customFormat="1" x14ac:dyDescent="0.3">
      <c r="A79" s="108"/>
      <c r="B79" s="100"/>
      <c r="C79" s="100"/>
      <c r="D79" s="100"/>
      <c r="E79" s="100"/>
      <c r="F79" s="101"/>
      <c r="G79" s="101"/>
      <c r="J79" s="100"/>
    </row>
    <row r="80" spans="1:10" s="102" customFormat="1" x14ac:dyDescent="0.3">
      <c r="A80" s="108"/>
      <c r="B80" s="100"/>
      <c r="C80" s="100"/>
      <c r="D80" s="100"/>
      <c r="E80" s="100"/>
      <c r="F80" s="101"/>
      <c r="G80" s="101"/>
      <c r="J80" s="100"/>
    </row>
    <row r="81" spans="1:10" s="102" customFormat="1" x14ac:dyDescent="0.3">
      <c r="A81" s="108"/>
      <c r="B81" s="100"/>
      <c r="C81" s="100"/>
      <c r="D81" s="100"/>
      <c r="E81" s="100"/>
      <c r="F81" s="101"/>
      <c r="G81" s="101"/>
      <c r="J81" s="100"/>
    </row>
    <row r="82" spans="1:10" s="102" customFormat="1" x14ac:dyDescent="0.3">
      <c r="A82" s="108"/>
      <c r="B82" s="100"/>
      <c r="C82" s="100"/>
      <c r="D82" s="100"/>
      <c r="E82" s="100"/>
      <c r="F82" s="101"/>
      <c r="G82" s="101"/>
      <c r="J82" s="100"/>
    </row>
    <row r="83" spans="1:10" s="102" customFormat="1" x14ac:dyDescent="0.3">
      <c r="A83" s="108"/>
      <c r="B83" s="100"/>
      <c r="C83" s="100"/>
      <c r="D83" s="100"/>
      <c r="E83" s="100"/>
      <c r="F83" s="101"/>
      <c r="G83" s="101"/>
      <c r="J83" s="100"/>
    </row>
    <row r="84" spans="1:10" s="102" customFormat="1" x14ac:dyDescent="0.3">
      <c r="A84" s="108"/>
      <c r="B84" s="100"/>
      <c r="C84" s="100"/>
      <c r="D84" s="100"/>
      <c r="E84" s="100"/>
      <c r="F84" s="101"/>
      <c r="G84" s="101"/>
      <c r="J84" s="100"/>
    </row>
    <row r="85" spans="1:10" s="102" customFormat="1" x14ac:dyDescent="0.3">
      <c r="A85" s="108"/>
      <c r="B85" s="100"/>
      <c r="C85" s="100"/>
      <c r="D85" s="100"/>
      <c r="E85" s="100"/>
      <c r="F85" s="101"/>
      <c r="G85" s="101"/>
      <c r="J85" s="100"/>
    </row>
    <row r="86" spans="1:10" s="102" customFormat="1" x14ac:dyDescent="0.3">
      <c r="A86" s="108"/>
      <c r="B86" s="100"/>
      <c r="C86" s="100"/>
      <c r="D86" s="100"/>
      <c r="E86" s="100"/>
      <c r="F86" s="101"/>
      <c r="G86" s="101"/>
      <c r="J86" s="100"/>
    </row>
    <row r="87" spans="1:10" s="102" customFormat="1" x14ac:dyDescent="0.3">
      <c r="A87" s="108"/>
      <c r="B87" s="100"/>
      <c r="C87" s="100"/>
      <c r="D87" s="100"/>
      <c r="E87" s="100"/>
      <c r="F87" s="101"/>
      <c r="G87" s="101"/>
      <c r="J87" s="100"/>
    </row>
    <row r="88" spans="1:10" s="102" customFormat="1" x14ac:dyDescent="0.3">
      <c r="A88" s="108"/>
      <c r="B88" s="100"/>
      <c r="C88" s="100"/>
      <c r="D88" s="100"/>
      <c r="E88" s="100"/>
      <c r="F88" s="101"/>
      <c r="G88" s="101"/>
      <c r="J88" s="100"/>
    </row>
    <row r="89" spans="1:10" s="102" customFormat="1" x14ac:dyDescent="0.3">
      <c r="A89" s="108"/>
      <c r="B89" s="100"/>
      <c r="C89" s="100"/>
      <c r="D89" s="100"/>
      <c r="E89" s="100"/>
      <c r="F89" s="101"/>
      <c r="G89" s="101"/>
      <c r="J89" s="100"/>
    </row>
    <row r="90" spans="1:10" s="102" customFormat="1" x14ac:dyDescent="0.3">
      <c r="A90" s="108"/>
      <c r="B90" s="100"/>
      <c r="C90" s="100"/>
      <c r="D90" s="100"/>
      <c r="E90" s="100"/>
      <c r="F90" s="101"/>
      <c r="G90" s="101"/>
      <c r="J90" s="100"/>
    </row>
    <row r="91" spans="1:10" s="102" customFormat="1" x14ac:dyDescent="0.3">
      <c r="A91" s="108"/>
      <c r="B91" s="100"/>
      <c r="C91" s="100"/>
      <c r="D91" s="100"/>
      <c r="E91" s="100"/>
      <c r="F91" s="101"/>
      <c r="G91" s="101"/>
      <c r="J91" s="100"/>
    </row>
    <row r="92" spans="1:10" s="102" customFormat="1" x14ac:dyDescent="0.3">
      <c r="A92" s="108"/>
      <c r="B92" s="100"/>
      <c r="C92" s="100"/>
      <c r="D92" s="100"/>
      <c r="E92" s="100"/>
      <c r="F92" s="101"/>
      <c r="G92" s="101"/>
      <c r="J92" s="100"/>
    </row>
    <row r="93" spans="1:10" s="102" customFormat="1" x14ac:dyDescent="0.3">
      <c r="A93" s="108"/>
      <c r="B93" s="100"/>
      <c r="C93" s="100"/>
      <c r="D93" s="100"/>
      <c r="E93" s="100"/>
      <c r="F93" s="101"/>
      <c r="G93" s="101"/>
      <c r="J93" s="100"/>
    </row>
    <row r="94" spans="1:10" s="102" customFormat="1" x14ac:dyDescent="0.3">
      <c r="A94" s="108"/>
      <c r="B94" s="100"/>
      <c r="C94" s="100"/>
      <c r="D94" s="100"/>
      <c r="E94" s="100"/>
      <c r="F94" s="101"/>
      <c r="G94" s="101"/>
      <c r="J94" s="100"/>
    </row>
    <row r="95" spans="1:10" s="102" customFormat="1" x14ac:dyDescent="0.3">
      <c r="A95" s="108"/>
      <c r="B95" s="100"/>
      <c r="C95" s="100"/>
      <c r="D95" s="100"/>
      <c r="E95" s="100"/>
      <c r="F95" s="101"/>
      <c r="G95" s="101"/>
      <c r="J95" s="100"/>
    </row>
    <row r="96" spans="1:10" s="102" customFormat="1" x14ac:dyDescent="0.3">
      <c r="A96" s="108"/>
      <c r="B96" s="100"/>
      <c r="C96" s="100"/>
      <c r="D96" s="100"/>
      <c r="E96" s="100"/>
      <c r="F96" s="101"/>
      <c r="G96" s="101"/>
      <c r="J96" s="100"/>
    </row>
    <row r="97" spans="1:10" s="102" customFormat="1" x14ac:dyDescent="0.3">
      <c r="A97" s="108"/>
      <c r="B97" s="100"/>
      <c r="C97" s="100"/>
      <c r="D97" s="100"/>
      <c r="E97" s="100"/>
      <c r="F97" s="101"/>
      <c r="G97" s="101"/>
      <c r="J97" s="100"/>
    </row>
    <row r="98" spans="1:10" s="102" customFormat="1" x14ac:dyDescent="0.3">
      <c r="A98" s="108"/>
      <c r="B98" s="100"/>
      <c r="C98" s="100"/>
      <c r="D98" s="100"/>
      <c r="E98" s="100"/>
      <c r="F98" s="101"/>
      <c r="G98" s="101"/>
      <c r="J98" s="100"/>
    </row>
    <row r="99" spans="1:10" s="102" customFormat="1" x14ac:dyDescent="0.3">
      <c r="A99" s="108"/>
      <c r="B99" s="100"/>
      <c r="C99" s="100"/>
      <c r="D99" s="100"/>
      <c r="E99" s="100"/>
      <c r="F99" s="101"/>
      <c r="G99" s="101"/>
      <c r="J99" s="100"/>
    </row>
    <row r="100" spans="1:10" s="102" customFormat="1" x14ac:dyDescent="0.3">
      <c r="A100" s="108"/>
      <c r="B100" s="100"/>
      <c r="C100" s="100"/>
      <c r="D100" s="100"/>
      <c r="E100" s="100"/>
      <c r="F100" s="101"/>
      <c r="G100" s="101"/>
      <c r="J100" s="100"/>
    </row>
    <row r="101" spans="1:10" s="102" customFormat="1" x14ac:dyDescent="0.3">
      <c r="A101" s="108"/>
      <c r="B101" s="100"/>
      <c r="C101" s="100"/>
      <c r="D101" s="100"/>
      <c r="E101" s="100"/>
      <c r="F101" s="101"/>
      <c r="G101" s="101"/>
      <c r="J101" s="100"/>
    </row>
    <row r="102" spans="1:10" s="102" customFormat="1" x14ac:dyDescent="0.3">
      <c r="A102" s="108"/>
      <c r="B102" s="100"/>
      <c r="C102" s="100"/>
      <c r="D102" s="100"/>
      <c r="E102" s="100"/>
      <c r="F102" s="101"/>
      <c r="G102" s="101"/>
      <c r="J102" s="100"/>
    </row>
    <row r="103" spans="1:10" s="102" customFormat="1" x14ac:dyDescent="0.3">
      <c r="A103" s="108"/>
      <c r="B103" s="100"/>
      <c r="C103" s="100"/>
      <c r="D103" s="100"/>
      <c r="E103" s="100"/>
      <c r="F103" s="101"/>
      <c r="G103" s="101"/>
      <c r="J103" s="100"/>
    </row>
    <row r="104" spans="1:10" s="102" customFormat="1" x14ac:dyDescent="0.3">
      <c r="A104" s="108"/>
      <c r="B104" s="100"/>
      <c r="C104" s="100"/>
      <c r="D104" s="100"/>
      <c r="E104" s="100"/>
      <c r="F104" s="101"/>
      <c r="G104" s="101"/>
      <c r="J104" s="100"/>
    </row>
    <row r="105" spans="1:10" s="102" customFormat="1" x14ac:dyDescent="0.3">
      <c r="A105" s="108"/>
      <c r="B105" s="100"/>
      <c r="C105" s="100"/>
      <c r="D105" s="100"/>
      <c r="E105" s="100"/>
      <c r="F105" s="101"/>
      <c r="G105" s="101"/>
      <c r="J105" s="100"/>
    </row>
    <row r="106" spans="1:10" s="102" customFormat="1" x14ac:dyDescent="0.3">
      <c r="A106" s="108"/>
      <c r="B106" s="100"/>
      <c r="C106" s="100"/>
      <c r="D106" s="100"/>
      <c r="E106" s="100"/>
      <c r="F106" s="101"/>
      <c r="G106" s="101"/>
      <c r="J106" s="100"/>
    </row>
    <row r="107" spans="1:10" s="102" customFormat="1" x14ac:dyDescent="0.3">
      <c r="A107" s="108"/>
      <c r="B107" s="100"/>
      <c r="C107" s="100"/>
      <c r="D107" s="100"/>
      <c r="E107" s="100"/>
      <c r="F107" s="101"/>
      <c r="G107" s="101"/>
      <c r="J107" s="100"/>
    </row>
    <row r="108" spans="1:10" s="102" customFormat="1" x14ac:dyDescent="0.3">
      <c r="A108" s="108"/>
      <c r="B108" s="100"/>
      <c r="C108" s="100"/>
      <c r="D108" s="100"/>
      <c r="E108" s="100"/>
      <c r="F108" s="101"/>
      <c r="G108" s="101"/>
      <c r="J108" s="100"/>
    </row>
    <row r="109" spans="1:10" s="102" customFormat="1" x14ac:dyDescent="0.3">
      <c r="A109" s="108"/>
      <c r="B109" s="100"/>
      <c r="C109" s="100"/>
      <c r="D109" s="100"/>
      <c r="E109" s="100"/>
      <c r="F109" s="101"/>
      <c r="G109" s="101"/>
      <c r="J109" s="100"/>
    </row>
    <row r="110" spans="1:10" s="102" customFormat="1" x14ac:dyDescent="0.3">
      <c r="A110" s="108"/>
      <c r="B110" s="100"/>
      <c r="C110" s="100"/>
      <c r="D110" s="100"/>
      <c r="E110" s="100"/>
      <c r="F110" s="101"/>
      <c r="G110" s="101"/>
      <c r="J110" s="100"/>
    </row>
    <row r="111" spans="1:10" s="102" customFormat="1" x14ac:dyDescent="0.3">
      <c r="A111" s="108"/>
      <c r="B111" s="100"/>
      <c r="C111" s="100"/>
      <c r="D111" s="100"/>
      <c r="E111" s="100"/>
      <c r="F111" s="101"/>
      <c r="G111" s="101"/>
      <c r="J111" s="100"/>
    </row>
    <row r="112" spans="1:10" s="102" customFormat="1" x14ac:dyDescent="0.3">
      <c r="A112" s="108"/>
      <c r="B112" s="100"/>
      <c r="C112" s="100"/>
      <c r="D112" s="100"/>
      <c r="E112" s="100"/>
      <c r="F112" s="101"/>
      <c r="G112" s="101"/>
      <c r="J112" s="100"/>
    </row>
    <row r="113" spans="1:10" s="102" customFormat="1" x14ac:dyDescent="0.3">
      <c r="A113" s="108"/>
      <c r="B113" s="100"/>
      <c r="C113" s="100"/>
      <c r="D113" s="100"/>
      <c r="E113" s="100"/>
      <c r="F113" s="101"/>
      <c r="G113" s="101"/>
      <c r="J113" s="100"/>
    </row>
    <row r="114" spans="1:10" s="102" customFormat="1" x14ac:dyDescent="0.3">
      <c r="A114" s="108"/>
      <c r="B114" s="100"/>
      <c r="C114" s="100"/>
      <c r="D114" s="100"/>
      <c r="E114" s="100"/>
      <c r="F114" s="101"/>
      <c r="G114" s="101"/>
      <c r="J114" s="100"/>
    </row>
    <row r="115" spans="1:10" s="102" customFormat="1" x14ac:dyDescent="0.3">
      <c r="A115" s="108"/>
      <c r="B115" s="100"/>
      <c r="C115" s="100"/>
      <c r="D115" s="100"/>
      <c r="E115" s="100"/>
      <c r="F115" s="101"/>
      <c r="G115" s="101"/>
      <c r="J115" s="100"/>
    </row>
    <row r="116" spans="1:10" s="102" customFormat="1" x14ac:dyDescent="0.3">
      <c r="A116" s="108"/>
      <c r="B116" s="100"/>
      <c r="C116" s="100"/>
      <c r="D116" s="100"/>
      <c r="E116" s="100"/>
      <c r="F116" s="101"/>
      <c r="G116" s="101"/>
      <c r="J116" s="100"/>
    </row>
    <row r="117" spans="1:10" s="102" customFormat="1" x14ac:dyDescent="0.3">
      <c r="A117" s="108"/>
      <c r="B117" s="100"/>
      <c r="C117" s="100"/>
      <c r="D117" s="100"/>
      <c r="E117" s="100"/>
      <c r="F117" s="101"/>
      <c r="G117" s="101"/>
      <c r="J117" s="100"/>
    </row>
    <row r="118" spans="1:10" s="102" customFormat="1" x14ac:dyDescent="0.3">
      <c r="A118" s="108"/>
      <c r="B118" s="100"/>
      <c r="C118" s="100"/>
      <c r="D118" s="100"/>
      <c r="E118" s="100"/>
      <c r="F118" s="101"/>
      <c r="G118" s="101"/>
      <c r="J118" s="100"/>
    </row>
    <row r="119" spans="1:10" s="102" customFormat="1" x14ac:dyDescent="0.3">
      <c r="A119" s="108"/>
      <c r="B119" s="100"/>
      <c r="C119" s="100"/>
      <c r="D119" s="100"/>
      <c r="E119" s="100"/>
      <c r="F119" s="101"/>
      <c r="G119" s="101"/>
      <c r="J119" s="100"/>
    </row>
    <row r="120" spans="1:10" s="102" customFormat="1" x14ac:dyDescent="0.3">
      <c r="A120" s="108"/>
      <c r="B120" s="100"/>
      <c r="C120" s="100"/>
      <c r="D120" s="100"/>
      <c r="E120" s="100"/>
      <c r="F120" s="101"/>
      <c r="G120" s="101"/>
      <c r="J120" s="100"/>
    </row>
    <row r="121" spans="1:10" s="102" customFormat="1" x14ac:dyDescent="0.3">
      <c r="A121" s="108"/>
      <c r="B121" s="100"/>
      <c r="C121" s="100"/>
      <c r="D121" s="100"/>
      <c r="E121" s="100"/>
      <c r="F121" s="101"/>
      <c r="G121" s="101"/>
      <c r="J121" s="100"/>
    </row>
    <row r="122" spans="1:10" s="102" customFormat="1" x14ac:dyDescent="0.3">
      <c r="A122" s="108"/>
      <c r="B122" s="100"/>
      <c r="C122" s="100"/>
      <c r="D122" s="100"/>
      <c r="E122" s="100"/>
      <c r="F122" s="101"/>
      <c r="G122" s="101"/>
      <c r="J122" s="100"/>
    </row>
    <row r="123" spans="1:10" s="102" customFormat="1" x14ac:dyDescent="0.3">
      <c r="A123" s="108"/>
      <c r="B123" s="100"/>
      <c r="C123" s="100"/>
      <c r="D123" s="100"/>
      <c r="E123" s="100"/>
      <c r="F123" s="101"/>
      <c r="G123" s="101"/>
      <c r="J123" s="100"/>
    </row>
    <row r="124" spans="1:10" s="102" customFormat="1" x14ac:dyDescent="0.3">
      <c r="A124" s="108"/>
      <c r="B124" s="100"/>
      <c r="C124" s="100"/>
      <c r="D124" s="100"/>
      <c r="E124" s="100"/>
      <c r="F124" s="101"/>
      <c r="G124" s="101"/>
      <c r="J124" s="100"/>
    </row>
    <row r="125" spans="1:10" s="102" customFormat="1" x14ac:dyDescent="0.3">
      <c r="A125" s="108"/>
      <c r="B125" s="100"/>
      <c r="C125" s="100"/>
      <c r="D125" s="100"/>
      <c r="E125" s="100"/>
      <c r="F125" s="101"/>
      <c r="G125" s="101"/>
      <c r="J125" s="100"/>
    </row>
    <row r="126" spans="1:10" s="102" customFormat="1" x14ac:dyDescent="0.3">
      <c r="A126" s="108"/>
      <c r="B126" s="100"/>
      <c r="C126" s="100"/>
      <c r="D126" s="100"/>
      <c r="E126" s="100"/>
      <c r="F126" s="101"/>
      <c r="G126" s="101"/>
      <c r="J126" s="100"/>
    </row>
    <row r="127" spans="1:10" s="102" customFormat="1" x14ac:dyDescent="0.3">
      <c r="A127" s="108"/>
      <c r="B127" s="100"/>
      <c r="C127" s="100"/>
      <c r="D127" s="100"/>
      <c r="E127" s="100"/>
      <c r="F127" s="101"/>
      <c r="G127" s="101"/>
      <c r="J127" s="100"/>
    </row>
    <row r="128" spans="1:10" s="102" customFormat="1" x14ac:dyDescent="0.3">
      <c r="A128" s="108"/>
      <c r="B128" s="100"/>
      <c r="C128" s="100"/>
      <c r="D128" s="100"/>
      <c r="E128" s="100"/>
      <c r="F128" s="101"/>
      <c r="G128" s="101"/>
      <c r="J128" s="100"/>
    </row>
    <row r="129" spans="1:10" s="102" customFormat="1" x14ac:dyDescent="0.3">
      <c r="A129" s="108"/>
      <c r="B129" s="100"/>
      <c r="C129" s="100"/>
      <c r="D129" s="100"/>
      <c r="E129" s="100"/>
      <c r="F129" s="101"/>
      <c r="G129" s="101"/>
      <c r="J129" s="100"/>
    </row>
    <row r="130" spans="1:10" s="102" customFormat="1" x14ac:dyDescent="0.3">
      <c r="A130" s="108"/>
      <c r="B130" s="100"/>
      <c r="C130" s="100"/>
      <c r="D130" s="100"/>
      <c r="E130" s="100"/>
      <c r="F130" s="101"/>
      <c r="G130" s="101"/>
      <c r="J130" s="100"/>
    </row>
    <row r="131" spans="1:10" s="102" customFormat="1" x14ac:dyDescent="0.3">
      <c r="A131" s="108"/>
      <c r="B131" s="100"/>
      <c r="C131" s="100"/>
      <c r="D131" s="100"/>
      <c r="E131" s="100"/>
      <c r="F131" s="101"/>
      <c r="G131" s="101"/>
      <c r="J131" s="100"/>
    </row>
    <row r="132" spans="1:10" s="102" customFormat="1" x14ac:dyDescent="0.3">
      <c r="A132" s="108"/>
      <c r="B132" s="100"/>
      <c r="C132" s="100"/>
      <c r="D132" s="100"/>
      <c r="E132" s="100"/>
      <c r="F132" s="101"/>
      <c r="G132" s="101"/>
      <c r="J132" s="100"/>
    </row>
    <row r="133" spans="1:10" s="102" customFormat="1" x14ac:dyDescent="0.3">
      <c r="A133" s="108"/>
      <c r="B133" s="100"/>
      <c r="C133" s="100"/>
      <c r="D133" s="100"/>
      <c r="E133" s="100"/>
      <c r="F133" s="101"/>
      <c r="G133" s="101"/>
      <c r="J133" s="100"/>
    </row>
    <row r="134" spans="1:10" s="102" customFormat="1" x14ac:dyDescent="0.3">
      <c r="A134" s="108"/>
      <c r="B134" s="100"/>
      <c r="C134" s="100"/>
      <c r="D134" s="100"/>
      <c r="E134" s="100"/>
      <c r="F134" s="101"/>
      <c r="G134" s="101"/>
      <c r="J134" s="100"/>
    </row>
    <row r="135" spans="1:10" s="102" customFormat="1" x14ac:dyDescent="0.3">
      <c r="A135" s="108"/>
      <c r="B135" s="100"/>
      <c r="C135" s="100"/>
      <c r="D135" s="100"/>
      <c r="E135" s="100"/>
      <c r="F135" s="101"/>
      <c r="G135" s="101"/>
      <c r="J135" s="100"/>
    </row>
    <row r="136" spans="1:10" s="102" customFormat="1" x14ac:dyDescent="0.3">
      <c r="A136" s="108"/>
      <c r="B136" s="100"/>
      <c r="C136" s="100"/>
      <c r="D136" s="100"/>
      <c r="E136" s="100"/>
      <c r="F136" s="101"/>
      <c r="G136" s="101"/>
      <c r="J136" s="100"/>
    </row>
    <row r="137" spans="1:10" s="102" customFormat="1" x14ac:dyDescent="0.3">
      <c r="A137" s="108"/>
      <c r="B137" s="100"/>
      <c r="C137" s="100"/>
      <c r="D137" s="100"/>
      <c r="E137" s="100"/>
      <c r="F137" s="101"/>
      <c r="G137" s="101"/>
      <c r="J137" s="100"/>
    </row>
    <row r="138" spans="1:10" s="102" customFormat="1" x14ac:dyDescent="0.3">
      <c r="A138" s="108"/>
      <c r="B138" s="100"/>
      <c r="C138" s="100"/>
      <c r="D138" s="100"/>
      <c r="E138" s="100"/>
      <c r="F138" s="101"/>
      <c r="G138" s="101"/>
      <c r="J138" s="100"/>
    </row>
    <row r="139" spans="1:10" s="102" customFormat="1" x14ac:dyDescent="0.3">
      <c r="A139" s="108"/>
      <c r="B139" s="100"/>
      <c r="C139" s="100"/>
      <c r="D139" s="100"/>
      <c r="E139" s="100"/>
      <c r="F139" s="101"/>
      <c r="G139" s="101"/>
      <c r="J139" s="100"/>
    </row>
    <row r="140" spans="1:10" s="102" customFormat="1" x14ac:dyDescent="0.3">
      <c r="A140" s="108"/>
      <c r="B140" s="100"/>
      <c r="C140" s="100"/>
      <c r="D140" s="100"/>
      <c r="E140" s="100"/>
      <c r="F140" s="101"/>
      <c r="G140" s="101"/>
      <c r="J140" s="100"/>
    </row>
    <row r="141" spans="1:10" s="102" customFormat="1" x14ac:dyDescent="0.3">
      <c r="A141" s="108"/>
      <c r="B141" s="100"/>
      <c r="C141" s="100"/>
      <c r="D141" s="100"/>
      <c r="E141" s="100"/>
      <c r="F141" s="101"/>
      <c r="G141" s="101"/>
      <c r="J141" s="100"/>
    </row>
    <row r="142" spans="1:10" s="102" customFormat="1" x14ac:dyDescent="0.3">
      <c r="A142" s="108"/>
      <c r="B142" s="100"/>
      <c r="C142" s="100"/>
      <c r="D142" s="100"/>
      <c r="E142" s="100"/>
      <c r="F142" s="101"/>
      <c r="G142" s="101"/>
      <c r="J142" s="100"/>
    </row>
    <row r="143" spans="1:10" s="102" customFormat="1" x14ac:dyDescent="0.3">
      <c r="A143" s="108"/>
      <c r="B143" s="100"/>
      <c r="C143" s="100"/>
      <c r="D143" s="100"/>
      <c r="E143" s="100"/>
      <c r="F143" s="101"/>
      <c r="G143" s="101"/>
      <c r="J143" s="100"/>
    </row>
    <row r="144" spans="1:10" s="102" customFormat="1" x14ac:dyDescent="0.3">
      <c r="A144" s="108"/>
      <c r="B144" s="100"/>
      <c r="C144" s="100"/>
      <c r="D144" s="100"/>
      <c r="E144" s="100"/>
      <c r="F144" s="101"/>
      <c r="G144" s="101"/>
      <c r="J144" s="100"/>
    </row>
    <row r="145" spans="1:10" s="102" customFormat="1" x14ac:dyDescent="0.3">
      <c r="A145" s="108"/>
      <c r="B145" s="100"/>
      <c r="C145" s="100"/>
      <c r="D145" s="100"/>
      <c r="E145" s="100"/>
      <c r="F145" s="101"/>
      <c r="G145" s="101"/>
      <c r="J145" s="100"/>
    </row>
    <row r="146" spans="1:10" s="102" customFormat="1" x14ac:dyDescent="0.3">
      <c r="A146" s="108"/>
      <c r="B146" s="100"/>
      <c r="C146" s="100"/>
      <c r="D146" s="100"/>
      <c r="E146" s="100"/>
      <c r="F146" s="101"/>
      <c r="G146" s="101"/>
      <c r="J146" s="100"/>
    </row>
    <row r="147" spans="1:10" s="102" customFormat="1" x14ac:dyDescent="0.3">
      <c r="A147" s="108"/>
      <c r="B147" s="100"/>
      <c r="C147" s="100"/>
      <c r="D147" s="100"/>
      <c r="E147" s="100"/>
      <c r="F147" s="101"/>
      <c r="G147" s="101"/>
      <c r="J147" s="100"/>
    </row>
    <row r="148" spans="1:10" s="102" customFormat="1" x14ac:dyDescent="0.3">
      <c r="A148" s="108"/>
      <c r="B148" s="100"/>
      <c r="C148" s="100"/>
      <c r="D148" s="100"/>
      <c r="E148" s="100"/>
      <c r="F148" s="101"/>
      <c r="G148" s="101"/>
      <c r="J148" s="100"/>
    </row>
    <row r="149" spans="1:10" s="102" customFormat="1" x14ac:dyDescent="0.3">
      <c r="A149" s="108"/>
      <c r="B149" s="100"/>
      <c r="C149" s="100"/>
      <c r="D149" s="100"/>
      <c r="E149" s="100"/>
      <c r="F149" s="101"/>
      <c r="G149" s="101"/>
      <c r="J149" s="100"/>
    </row>
    <row r="150" spans="1:10" s="102" customFormat="1" x14ac:dyDescent="0.3">
      <c r="A150" s="108"/>
      <c r="B150" s="100"/>
      <c r="C150" s="100"/>
      <c r="D150" s="100"/>
      <c r="E150" s="100"/>
      <c r="F150" s="101"/>
      <c r="G150" s="101"/>
      <c r="J150" s="100"/>
    </row>
    <row r="151" spans="1:10" s="102" customFormat="1" x14ac:dyDescent="0.3">
      <c r="A151" s="108"/>
      <c r="B151" s="100"/>
      <c r="C151" s="100"/>
      <c r="D151" s="100"/>
      <c r="E151" s="100"/>
      <c r="F151" s="101"/>
      <c r="G151" s="101"/>
      <c r="J151" s="100"/>
    </row>
    <row r="152" spans="1:10" s="102" customFormat="1" x14ac:dyDescent="0.3">
      <c r="A152" s="108"/>
      <c r="B152" s="100"/>
      <c r="C152" s="100"/>
      <c r="D152" s="100"/>
      <c r="E152" s="100"/>
      <c r="F152" s="101"/>
      <c r="G152" s="101"/>
      <c r="J152" s="100"/>
    </row>
    <row r="153" spans="1:10" s="102" customFormat="1" x14ac:dyDescent="0.3">
      <c r="A153" s="108"/>
      <c r="B153" s="100"/>
      <c r="C153" s="100"/>
      <c r="D153" s="100"/>
      <c r="E153" s="100"/>
      <c r="F153" s="101"/>
      <c r="G153" s="101"/>
      <c r="J153" s="100"/>
    </row>
    <row r="154" spans="1:10" s="102" customFormat="1" x14ac:dyDescent="0.3">
      <c r="A154" s="108"/>
      <c r="B154" s="100"/>
      <c r="C154" s="100"/>
      <c r="D154" s="100"/>
      <c r="E154" s="100"/>
      <c r="F154" s="101"/>
      <c r="G154" s="101"/>
      <c r="J154" s="100"/>
    </row>
    <row r="155" spans="1:10" s="102" customFormat="1" x14ac:dyDescent="0.3">
      <c r="A155" s="108"/>
      <c r="B155" s="100"/>
      <c r="C155" s="100"/>
      <c r="D155" s="100"/>
      <c r="E155" s="100"/>
      <c r="F155" s="101"/>
      <c r="G155" s="101"/>
      <c r="J155" s="100"/>
    </row>
    <row r="156" spans="1:10" s="102" customFormat="1" x14ac:dyDescent="0.3">
      <c r="A156" s="108"/>
      <c r="B156" s="100"/>
      <c r="C156" s="100"/>
      <c r="D156" s="100"/>
      <c r="E156" s="100"/>
      <c r="F156" s="101"/>
      <c r="G156" s="101"/>
      <c r="J156" s="100"/>
    </row>
    <row r="157" spans="1:10" s="102" customFormat="1" x14ac:dyDescent="0.3">
      <c r="A157" s="108"/>
      <c r="B157" s="100"/>
      <c r="C157" s="100"/>
      <c r="D157" s="100"/>
      <c r="E157" s="100"/>
      <c r="F157" s="101"/>
      <c r="G157" s="101"/>
      <c r="J157" s="100"/>
    </row>
    <row r="158" spans="1:10" s="102" customFormat="1" x14ac:dyDescent="0.3">
      <c r="A158" s="108"/>
      <c r="B158" s="100"/>
      <c r="C158" s="100"/>
      <c r="D158" s="100"/>
      <c r="E158" s="100"/>
      <c r="F158" s="101"/>
      <c r="G158" s="101"/>
      <c r="J158" s="100"/>
    </row>
    <row r="159" spans="1:10" s="102" customFormat="1" x14ac:dyDescent="0.3">
      <c r="A159" s="108"/>
      <c r="B159" s="100"/>
      <c r="C159" s="100"/>
      <c r="D159" s="100"/>
      <c r="E159" s="100"/>
      <c r="F159" s="101"/>
      <c r="G159" s="101"/>
      <c r="J159" s="100"/>
    </row>
    <row r="160" spans="1:10" s="102" customFormat="1" x14ac:dyDescent="0.3">
      <c r="A160" s="108"/>
      <c r="B160" s="100"/>
      <c r="C160" s="100"/>
      <c r="D160" s="100"/>
      <c r="E160" s="100"/>
      <c r="F160" s="101"/>
      <c r="G160" s="101"/>
      <c r="J160" s="100"/>
    </row>
    <row r="161" spans="1:10" s="102" customFormat="1" x14ac:dyDescent="0.3">
      <c r="A161" s="108"/>
      <c r="B161" s="100"/>
      <c r="C161" s="100"/>
      <c r="D161" s="100"/>
      <c r="E161" s="100"/>
      <c r="F161" s="101"/>
      <c r="G161" s="101"/>
      <c r="J161" s="100"/>
    </row>
    <row r="162" spans="1:10" s="102" customFormat="1" x14ac:dyDescent="0.3">
      <c r="A162" s="108"/>
      <c r="B162" s="100"/>
      <c r="C162" s="100"/>
      <c r="D162" s="100"/>
      <c r="E162" s="100"/>
      <c r="F162" s="101"/>
      <c r="G162" s="101"/>
      <c r="J162" s="100"/>
    </row>
    <row r="163" spans="1:10" s="102" customFormat="1" x14ac:dyDescent="0.3">
      <c r="A163" s="108"/>
      <c r="B163" s="100"/>
      <c r="C163" s="100"/>
      <c r="D163" s="100"/>
      <c r="E163" s="100"/>
      <c r="F163" s="101"/>
      <c r="G163" s="101"/>
      <c r="J163" s="100"/>
    </row>
    <row r="164" spans="1:10" s="102" customFormat="1" x14ac:dyDescent="0.3">
      <c r="A164" s="108"/>
      <c r="B164" s="100"/>
      <c r="C164" s="100"/>
      <c r="D164" s="100"/>
      <c r="E164" s="100"/>
      <c r="F164" s="101"/>
      <c r="G164" s="101"/>
      <c r="J164" s="100"/>
    </row>
    <row r="165" spans="1:10" s="102" customFormat="1" x14ac:dyDescent="0.3">
      <c r="A165" s="108"/>
      <c r="B165" s="100"/>
      <c r="C165" s="100"/>
      <c r="D165" s="100"/>
      <c r="E165" s="100"/>
      <c r="F165" s="101"/>
      <c r="G165" s="101"/>
      <c r="J165" s="100"/>
    </row>
    <row r="166" spans="1:10" s="102" customFormat="1" x14ac:dyDescent="0.3">
      <c r="A166" s="108"/>
      <c r="B166" s="100"/>
      <c r="C166" s="100"/>
      <c r="D166" s="100"/>
      <c r="E166" s="100"/>
      <c r="F166" s="101"/>
      <c r="G166" s="101"/>
      <c r="J166" s="100"/>
    </row>
    <row r="167" spans="1:10" s="102" customFormat="1" x14ac:dyDescent="0.3">
      <c r="A167" s="108"/>
      <c r="B167" s="100"/>
      <c r="C167" s="100"/>
      <c r="D167" s="100"/>
      <c r="E167" s="100"/>
      <c r="F167" s="101"/>
      <c r="G167" s="101"/>
      <c r="J167" s="100"/>
    </row>
    <row r="168" spans="1:10" s="102" customFormat="1" x14ac:dyDescent="0.3">
      <c r="A168" s="108"/>
      <c r="B168" s="100"/>
      <c r="C168" s="100"/>
      <c r="D168" s="100"/>
      <c r="E168" s="100"/>
      <c r="F168" s="101"/>
      <c r="G168" s="101"/>
      <c r="J168" s="100"/>
    </row>
    <row r="169" spans="1:10" s="102" customFormat="1" x14ac:dyDescent="0.3">
      <c r="A169" s="108"/>
      <c r="B169" s="100"/>
      <c r="C169" s="100"/>
      <c r="D169" s="100"/>
      <c r="E169" s="100"/>
      <c r="F169" s="101"/>
      <c r="G169" s="101"/>
      <c r="J169" s="100"/>
    </row>
    <row r="170" spans="1:10" s="102" customFormat="1" x14ac:dyDescent="0.3">
      <c r="A170" s="108"/>
      <c r="B170" s="100"/>
      <c r="C170" s="100"/>
      <c r="D170" s="100"/>
      <c r="E170" s="100"/>
      <c r="F170" s="101"/>
      <c r="G170" s="101"/>
      <c r="J170" s="100"/>
    </row>
    <row r="171" spans="1:10" s="102" customFormat="1" x14ac:dyDescent="0.3">
      <c r="A171" s="108"/>
      <c r="B171" s="100"/>
      <c r="C171" s="100"/>
      <c r="D171" s="100"/>
      <c r="E171" s="100"/>
      <c r="F171" s="101"/>
      <c r="G171" s="101"/>
      <c r="J171" s="100"/>
    </row>
    <row r="172" spans="1:10" s="102" customFormat="1" x14ac:dyDescent="0.3">
      <c r="A172" s="108"/>
      <c r="B172" s="100"/>
      <c r="C172" s="100"/>
      <c r="D172" s="100"/>
      <c r="E172" s="100"/>
      <c r="F172" s="101"/>
      <c r="G172" s="101"/>
      <c r="J172" s="100"/>
    </row>
    <row r="173" spans="1:10" s="102" customFormat="1" x14ac:dyDescent="0.3">
      <c r="A173" s="108"/>
      <c r="B173" s="100"/>
      <c r="C173" s="100"/>
      <c r="D173" s="100"/>
      <c r="E173" s="100"/>
      <c r="F173" s="101"/>
      <c r="G173" s="101"/>
      <c r="J173" s="100"/>
    </row>
    <row r="174" spans="1:10" s="102" customFormat="1" x14ac:dyDescent="0.3">
      <c r="A174" s="108"/>
      <c r="B174" s="100"/>
      <c r="C174" s="100"/>
      <c r="D174" s="100"/>
      <c r="E174" s="100"/>
      <c r="F174" s="101"/>
      <c r="G174" s="101"/>
      <c r="J174" s="100"/>
    </row>
    <row r="175" spans="1:10" s="102" customFormat="1" x14ac:dyDescent="0.3">
      <c r="A175" s="108"/>
      <c r="B175" s="100"/>
      <c r="C175" s="100"/>
      <c r="D175" s="100"/>
      <c r="E175" s="100"/>
      <c r="F175" s="101"/>
      <c r="G175" s="101"/>
      <c r="J175" s="100"/>
    </row>
    <row r="176" spans="1:10" s="102" customFormat="1" x14ac:dyDescent="0.3">
      <c r="A176" s="108"/>
      <c r="B176" s="100"/>
      <c r="C176" s="100"/>
      <c r="D176" s="100"/>
      <c r="E176" s="100"/>
      <c r="F176" s="101"/>
      <c r="G176" s="101"/>
      <c r="J176" s="100"/>
    </row>
    <row r="177" spans="1:10" s="102" customFormat="1" x14ac:dyDescent="0.3">
      <c r="A177" s="108"/>
      <c r="B177" s="100"/>
      <c r="C177" s="100"/>
      <c r="D177" s="100"/>
      <c r="E177" s="100"/>
      <c r="F177" s="101"/>
      <c r="G177" s="101"/>
      <c r="J177" s="100"/>
    </row>
    <row r="178" spans="1:10" s="102" customFormat="1" x14ac:dyDescent="0.3">
      <c r="A178" s="108"/>
      <c r="B178" s="100"/>
      <c r="C178" s="100"/>
      <c r="D178" s="100"/>
      <c r="E178" s="100"/>
      <c r="F178" s="101"/>
      <c r="G178" s="101"/>
      <c r="J178" s="100"/>
    </row>
    <row r="179" spans="1:10" s="102" customFormat="1" x14ac:dyDescent="0.3">
      <c r="A179" s="108"/>
      <c r="B179" s="100"/>
      <c r="C179" s="100"/>
      <c r="D179" s="100"/>
      <c r="E179" s="100"/>
      <c r="F179" s="101"/>
      <c r="G179" s="101"/>
      <c r="J179" s="100"/>
    </row>
    <row r="180" spans="1:10" s="102" customFormat="1" x14ac:dyDescent="0.3">
      <c r="A180" s="108"/>
      <c r="B180" s="100"/>
      <c r="C180" s="100"/>
      <c r="D180" s="100"/>
      <c r="E180" s="100"/>
      <c r="F180" s="101"/>
      <c r="G180" s="101"/>
      <c r="J180" s="100"/>
    </row>
    <row r="181" spans="1:10" s="102" customFormat="1" x14ac:dyDescent="0.3">
      <c r="A181" s="108"/>
      <c r="B181" s="100"/>
      <c r="C181" s="100"/>
      <c r="D181" s="100"/>
      <c r="E181" s="100"/>
      <c r="F181" s="101"/>
      <c r="G181" s="101"/>
      <c r="J181" s="100"/>
    </row>
    <row r="182" spans="1:10" s="102" customFormat="1" x14ac:dyDescent="0.3">
      <c r="A182" s="108"/>
      <c r="B182" s="100"/>
      <c r="C182" s="100"/>
      <c r="D182" s="100"/>
      <c r="E182" s="100"/>
      <c r="F182" s="101"/>
      <c r="G182" s="101"/>
      <c r="J182" s="100"/>
    </row>
    <row r="183" spans="1:10" s="102" customFormat="1" x14ac:dyDescent="0.3">
      <c r="A183" s="108"/>
      <c r="B183" s="100"/>
      <c r="C183" s="100"/>
      <c r="D183" s="100"/>
      <c r="E183" s="100"/>
      <c r="F183" s="101"/>
      <c r="G183" s="101"/>
      <c r="J183" s="100"/>
    </row>
    <row r="184" spans="1:10" s="102" customFormat="1" x14ac:dyDescent="0.3">
      <c r="A184" s="108"/>
      <c r="B184" s="100"/>
      <c r="C184" s="100"/>
      <c r="D184" s="100"/>
      <c r="E184" s="100"/>
      <c r="F184" s="101"/>
      <c r="G184" s="101"/>
      <c r="J184" s="100"/>
    </row>
    <row r="185" spans="1:10" s="102" customFormat="1" x14ac:dyDescent="0.3">
      <c r="A185" s="108"/>
      <c r="B185" s="100"/>
      <c r="C185" s="100"/>
      <c r="D185" s="100"/>
      <c r="E185" s="100"/>
      <c r="F185" s="101"/>
      <c r="G185" s="101"/>
      <c r="J185" s="100"/>
    </row>
    <row r="186" spans="1:10" s="102" customFormat="1" x14ac:dyDescent="0.3">
      <c r="A186" s="108"/>
      <c r="B186" s="100"/>
      <c r="C186" s="100"/>
      <c r="D186" s="100"/>
      <c r="E186" s="100"/>
      <c r="F186" s="101"/>
      <c r="G186" s="101"/>
      <c r="J186" s="100"/>
    </row>
    <row r="187" spans="1:10" s="102" customFormat="1" x14ac:dyDescent="0.3">
      <c r="A187" s="108"/>
      <c r="B187" s="100"/>
      <c r="C187" s="100"/>
      <c r="D187" s="100"/>
      <c r="E187" s="100"/>
      <c r="F187" s="101"/>
      <c r="G187" s="101"/>
      <c r="J187" s="100"/>
    </row>
    <row r="188" spans="1:10" s="102" customFormat="1" x14ac:dyDescent="0.3">
      <c r="A188" s="108"/>
      <c r="B188" s="100"/>
      <c r="C188" s="100"/>
      <c r="D188" s="100"/>
      <c r="E188" s="100"/>
      <c r="F188" s="101"/>
      <c r="G188" s="101"/>
      <c r="J188" s="100"/>
    </row>
    <row r="189" spans="1:10" s="102" customFormat="1" x14ac:dyDescent="0.3">
      <c r="A189" s="108"/>
      <c r="B189" s="100"/>
      <c r="C189" s="100"/>
      <c r="D189" s="100"/>
      <c r="E189" s="100"/>
      <c r="F189" s="101"/>
      <c r="G189" s="101"/>
      <c r="J189" s="100"/>
    </row>
    <row r="190" spans="1:10" s="102" customFormat="1" x14ac:dyDescent="0.3">
      <c r="A190" s="108"/>
      <c r="B190" s="100"/>
      <c r="C190" s="100"/>
      <c r="D190" s="100"/>
      <c r="E190" s="100"/>
      <c r="F190" s="101"/>
      <c r="G190" s="101"/>
      <c r="J190" s="100"/>
    </row>
    <row r="191" spans="1:10" s="102" customFormat="1" x14ac:dyDescent="0.3">
      <c r="A191" s="108"/>
      <c r="B191" s="100"/>
      <c r="C191" s="100"/>
      <c r="D191" s="100"/>
      <c r="E191" s="100"/>
      <c r="F191" s="101"/>
      <c r="G191" s="101"/>
      <c r="J191" s="100"/>
    </row>
    <row r="192" spans="1:10" s="102" customFormat="1" x14ac:dyDescent="0.3">
      <c r="A192" s="108"/>
      <c r="B192" s="100"/>
      <c r="C192" s="100"/>
      <c r="D192" s="100"/>
      <c r="E192" s="100"/>
      <c r="F192" s="101"/>
      <c r="G192" s="101"/>
      <c r="J192" s="100"/>
    </row>
    <row r="193" spans="1:10" s="102" customFormat="1" x14ac:dyDescent="0.3">
      <c r="A193" s="108"/>
      <c r="B193" s="100"/>
      <c r="C193" s="100"/>
      <c r="D193" s="100"/>
      <c r="E193" s="100"/>
      <c r="F193" s="101"/>
      <c r="G193" s="101"/>
      <c r="J193" s="100"/>
    </row>
    <row r="194" spans="1:10" s="102" customFormat="1" x14ac:dyDescent="0.3">
      <c r="A194" s="108"/>
      <c r="B194" s="100"/>
      <c r="C194" s="100"/>
      <c r="D194" s="100"/>
      <c r="E194" s="100"/>
      <c r="F194" s="101"/>
      <c r="G194" s="101"/>
      <c r="J194" s="100"/>
    </row>
    <row r="195" spans="1:10" s="102" customFormat="1" x14ac:dyDescent="0.3">
      <c r="A195" s="108"/>
      <c r="B195" s="100"/>
      <c r="C195" s="100"/>
      <c r="D195" s="100"/>
      <c r="E195" s="100"/>
      <c r="F195" s="101"/>
      <c r="G195" s="101"/>
      <c r="J195" s="100"/>
    </row>
    <row r="196" spans="1:10" s="102" customFormat="1" x14ac:dyDescent="0.3">
      <c r="A196" s="108"/>
      <c r="B196" s="100"/>
      <c r="C196" s="100"/>
      <c r="D196" s="100"/>
      <c r="E196" s="100"/>
      <c r="F196" s="101"/>
      <c r="G196" s="101"/>
      <c r="J196" s="100"/>
    </row>
    <row r="197" spans="1:10" s="102" customFormat="1" x14ac:dyDescent="0.3">
      <c r="A197" s="108"/>
      <c r="B197" s="100"/>
      <c r="C197" s="100"/>
      <c r="D197" s="100"/>
      <c r="E197" s="100"/>
      <c r="F197" s="101"/>
      <c r="G197" s="101"/>
      <c r="J197" s="100"/>
    </row>
    <row r="198" spans="1:10" s="102" customFormat="1" x14ac:dyDescent="0.3">
      <c r="A198" s="108"/>
      <c r="B198" s="100"/>
      <c r="C198" s="100"/>
      <c r="D198" s="100"/>
      <c r="E198" s="100"/>
      <c r="F198" s="101"/>
      <c r="G198" s="101"/>
      <c r="J198" s="100"/>
    </row>
    <row r="199" spans="1:10" s="102" customFormat="1" x14ac:dyDescent="0.3">
      <c r="A199" s="108"/>
      <c r="B199" s="100"/>
      <c r="C199" s="100"/>
      <c r="D199" s="100"/>
      <c r="E199" s="100"/>
      <c r="F199" s="101"/>
      <c r="G199" s="101"/>
      <c r="J199" s="100"/>
    </row>
    <row r="200" spans="1:10" s="102" customFormat="1" x14ac:dyDescent="0.3">
      <c r="A200" s="108"/>
      <c r="B200" s="100"/>
      <c r="C200" s="100"/>
      <c r="D200" s="100"/>
      <c r="E200" s="100"/>
      <c r="F200" s="101"/>
      <c r="G200" s="101"/>
      <c r="J200" s="100"/>
    </row>
    <row r="201" spans="1:10" s="102" customFormat="1" x14ac:dyDescent="0.3">
      <c r="A201" s="108"/>
      <c r="B201" s="100"/>
      <c r="C201" s="100"/>
      <c r="D201" s="100"/>
      <c r="E201" s="100"/>
      <c r="F201" s="101"/>
      <c r="G201" s="101"/>
      <c r="J201" s="100"/>
    </row>
    <row r="202" spans="1:10" s="102" customFormat="1" x14ac:dyDescent="0.3">
      <c r="A202" s="108"/>
      <c r="B202" s="100"/>
      <c r="C202" s="100"/>
      <c r="D202" s="100"/>
      <c r="E202" s="100"/>
      <c r="F202" s="101"/>
      <c r="G202" s="101"/>
      <c r="J202" s="100"/>
    </row>
    <row r="203" spans="1:10" s="102" customFormat="1" x14ac:dyDescent="0.3">
      <c r="A203" s="108"/>
      <c r="B203" s="100"/>
      <c r="C203" s="100"/>
      <c r="D203" s="100"/>
      <c r="E203" s="100"/>
      <c r="F203" s="101"/>
      <c r="G203" s="101"/>
      <c r="J203" s="100"/>
    </row>
    <row r="204" spans="1:10" s="102" customFormat="1" x14ac:dyDescent="0.3">
      <c r="A204" s="108"/>
      <c r="B204" s="100"/>
      <c r="C204" s="100"/>
      <c r="D204" s="100"/>
      <c r="E204" s="100"/>
      <c r="F204" s="101"/>
      <c r="G204" s="101"/>
      <c r="J204" s="100"/>
    </row>
    <row r="205" spans="1:10" s="102" customFormat="1" x14ac:dyDescent="0.3">
      <c r="A205" s="108"/>
      <c r="B205" s="100"/>
      <c r="C205" s="100"/>
      <c r="D205" s="100"/>
      <c r="E205" s="100"/>
      <c r="F205" s="101"/>
      <c r="G205" s="101"/>
      <c r="J205" s="100"/>
    </row>
    <row r="206" spans="1:10" s="102" customFormat="1" x14ac:dyDescent="0.3">
      <c r="A206" s="108"/>
      <c r="B206" s="100"/>
      <c r="C206" s="100"/>
      <c r="D206" s="100"/>
      <c r="E206" s="100"/>
      <c r="F206" s="101"/>
      <c r="G206" s="101"/>
      <c r="J206" s="100"/>
    </row>
    <row r="207" spans="1:10" s="102" customFormat="1" x14ac:dyDescent="0.3">
      <c r="A207" s="108"/>
      <c r="B207" s="100"/>
      <c r="C207" s="100"/>
      <c r="D207" s="100"/>
      <c r="E207" s="100"/>
      <c r="F207" s="101"/>
      <c r="G207" s="101"/>
      <c r="J207" s="100"/>
    </row>
    <row r="208" spans="1:10" s="102" customFormat="1" x14ac:dyDescent="0.3">
      <c r="A208" s="108"/>
      <c r="B208" s="100"/>
      <c r="C208" s="100"/>
      <c r="D208" s="100"/>
      <c r="E208" s="100"/>
      <c r="F208" s="101"/>
      <c r="G208" s="101"/>
      <c r="J208" s="100"/>
    </row>
    <row r="209" spans="1:10" s="102" customFormat="1" x14ac:dyDescent="0.3">
      <c r="A209" s="108"/>
      <c r="B209" s="100"/>
      <c r="C209" s="100"/>
      <c r="D209" s="100"/>
      <c r="E209" s="100"/>
      <c r="F209" s="101"/>
      <c r="G209" s="101"/>
      <c r="J209" s="100"/>
    </row>
    <row r="210" spans="1:10" s="102" customFormat="1" x14ac:dyDescent="0.3">
      <c r="A210" s="108"/>
      <c r="B210" s="100"/>
      <c r="C210" s="100"/>
      <c r="D210" s="100"/>
      <c r="E210" s="100"/>
      <c r="F210" s="101"/>
      <c r="G210" s="101"/>
      <c r="J210" s="100"/>
    </row>
    <row r="211" spans="1:10" s="102" customFormat="1" x14ac:dyDescent="0.3">
      <c r="A211" s="108"/>
      <c r="B211" s="100"/>
      <c r="C211" s="100"/>
      <c r="D211" s="100"/>
      <c r="E211" s="100"/>
      <c r="F211" s="101"/>
      <c r="G211" s="101"/>
      <c r="J211" s="100"/>
    </row>
    <row r="212" spans="1:10" s="102" customFormat="1" x14ac:dyDescent="0.3">
      <c r="A212" s="108"/>
      <c r="B212" s="100"/>
      <c r="C212" s="100"/>
      <c r="D212" s="100"/>
      <c r="E212" s="100"/>
      <c r="F212" s="101"/>
      <c r="G212" s="101"/>
      <c r="J212" s="100"/>
    </row>
    <row r="213" spans="1:10" s="102" customFormat="1" x14ac:dyDescent="0.3">
      <c r="A213" s="108"/>
      <c r="B213" s="100"/>
      <c r="C213" s="100"/>
      <c r="D213" s="100"/>
      <c r="E213" s="100"/>
      <c r="F213" s="101"/>
      <c r="G213" s="101"/>
      <c r="J213" s="100"/>
    </row>
    <row r="214" spans="1:10" s="102" customFormat="1" x14ac:dyDescent="0.3">
      <c r="A214" s="108"/>
      <c r="B214" s="100"/>
      <c r="C214" s="100"/>
      <c r="D214" s="100"/>
      <c r="E214" s="100"/>
      <c r="F214" s="101"/>
      <c r="G214" s="101"/>
      <c r="J214" s="100"/>
    </row>
    <row r="215" spans="1:10" s="102" customFormat="1" x14ac:dyDescent="0.3">
      <c r="A215" s="108"/>
      <c r="B215" s="100"/>
      <c r="C215" s="100"/>
      <c r="D215" s="100"/>
      <c r="E215" s="100"/>
      <c r="F215" s="101"/>
      <c r="G215" s="101"/>
      <c r="J215" s="100"/>
    </row>
    <row r="216" spans="1:10" s="102" customFormat="1" x14ac:dyDescent="0.3">
      <c r="A216" s="108"/>
      <c r="B216" s="100"/>
      <c r="C216" s="100"/>
      <c r="D216" s="100"/>
      <c r="E216" s="100"/>
      <c r="F216" s="101"/>
      <c r="G216" s="101"/>
      <c r="J216" s="100"/>
    </row>
    <row r="217" spans="1:10" s="102" customFormat="1" x14ac:dyDescent="0.3">
      <c r="A217" s="108"/>
      <c r="B217" s="100"/>
      <c r="C217" s="100"/>
      <c r="D217" s="100"/>
      <c r="E217" s="100"/>
      <c r="F217" s="101"/>
      <c r="G217" s="101"/>
      <c r="J217" s="100"/>
    </row>
    <row r="218" spans="1:10" s="102" customFormat="1" x14ac:dyDescent="0.3">
      <c r="A218" s="108"/>
      <c r="B218" s="100"/>
      <c r="C218" s="100"/>
      <c r="D218" s="100"/>
      <c r="E218" s="100"/>
      <c r="F218" s="101"/>
      <c r="G218" s="101"/>
      <c r="J218" s="100"/>
    </row>
    <row r="219" spans="1:10" s="102" customFormat="1" x14ac:dyDescent="0.3">
      <c r="A219" s="108"/>
      <c r="B219" s="100"/>
      <c r="C219" s="100"/>
      <c r="D219" s="100"/>
      <c r="E219" s="100"/>
      <c r="F219" s="101"/>
      <c r="G219" s="101"/>
      <c r="J219" s="100"/>
    </row>
    <row r="220" spans="1:10" s="102" customFormat="1" x14ac:dyDescent="0.3">
      <c r="A220" s="108"/>
      <c r="B220" s="100"/>
      <c r="C220" s="100"/>
      <c r="D220" s="100"/>
      <c r="E220" s="100"/>
      <c r="F220" s="101"/>
      <c r="G220" s="101"/>
      <c r="J220" s="100"/>
    </row>
    <row r="221" spans="1:10" s="102" customFormat="1" x14ac:dyDescent="0.3">
      <c r="A221" s="108"/>
      <c r="B221" s="100"/>
      <c r="C221" s="100"/>
      <c r="D221" s="100"/>
      <c r="E221" s="100"/>
      <c r="F221" s="101"/>
      <c r="G221" s="101"/>
      <c r="J221" s="100"/>
    </row>
    <row r="222" spans="1:10" s="102" customFormat="1" x14ac:dyDescent="0.3">
      <c r="A222" s="108"/>
      <c r="B222" s="100"/>
      <c r="C222" s="100"/>
      <c r="D222" s="100"/>
      <c r="E222" s="100"/>
      <c r="F222" s="101"/>
      <c r="G222" s="101"/>
      <c r="J222" s="100"/>
    </row>
    <row r="223" spans="1:10" s="102" customFormat="1" x14ac:dyDescent="0.3">
      <c r="A223" s="108"/>
      <c r="B223" s="100"/>
      <c r="C223" s="100"/>
      <c r="D223" s="100"/>
      <c r="E223" s="100"/>
      <c r="F223" s="101"/>
      <c r="G223" s="101"/>
      <c r="J223" s="100"/>
    </row>
    <row r="224" spans="1:10" s="102" customFormat="1" x14ac:dyDescent="0.3">
      <c r="A224" s="108"/>
      <c r="B224" s="100"/>
      <c r="C224" s="100"/>
      <c r="D224" s="100"/>
      <c r="E224" s="100"/>
      <c r="F224" s="101"/>
      <c r="G224" s="101"/>
      <c r="J224" s="100"/>
    </row>
    <row r="225" spans="1:10" s="102" customFormat="1" x14ac:dyDescent="0.3">
      <c r="A225" s="108"/>
      <c r="B225" s="100"/>
      <c r="C225" s="100"/>
      <c r="D225" s="100"/>
      <c r="E225" s="100"/>
      <c r="F225" s="101"/>
      <c r="G225" s="101"/>
      <c r="J225" s="100"/>
    </row>
    <row r="226" spans="1:10" s="102" customFormat="1" x14ac:dyDescent="0.3">
      <c r="A226" s="108"/>
      <c r="B226" s="100"/>
      <c r="C226" s="100"/>
      <c r="D226" s="100"/>
      <c r="E226" s="100"/>
      <c r="F226" s="101"/>
      <c r="G226" s="101"/>
      <c r="J226" s="100"/>
    </row>
    <row r="227" spans="1:10" s="102" customFormat="1" x14ac:dyDescent="0.3">
      <c r="A227" s="108"/>
      <c r="B227" s="100"/>
      <c r="C227" s="100"/>
      <c r="D227" s="100"/>
      <c r="E227" s="100"/>
      <c r="F227" s="101"/>
      <c r="G227" s="101"/>
      <c r="J227" s="100"/>
    </row>
    <row r="228" spans="1:10" s="102" customFormat="1" x14ac:dyDescent="0.3">
      <c r="A228" s="108"/>
      <c r="B228" s="100"/>
      <c r="C228" s="100"/>
      <c r="D228" s="100"/>
      <c r="E228" s="100"/>
      <c r="F228" s="101"/>
      <c r="G228" s="101"/>
      <c r="J228" s="100"/>
    </row>
    <row r="229" spans="1:10" s="102" customFormat="1" x14ac:dyDescent="0.3">
      <c r="A229" s="108"/>
      <c r="B229" s="100"/>
      <c r="C229" s="100"/>
      <c r="D229" s="100"/>
      <c r="E229" s="100"/>
      <c r="F229" s="101"/>
      <c r="G229" s="101"/>
      <c r="J229" s="100"/>
    </row>
    <row r="230" spans="1:10" s="102" customFormat="1" x14ac:dyDescent="0.3">
      <c r="A230" s="108"/>
      <c r="B230" s="100"/>
      <c r="C230" s="100"/>
      <c r="D230" s="100"/>
      <c r="E230" s="100"/>
      <c r="F230" s="101"/>
      <c r="G230" s="101"/>
      <c r="J230" s="100"/>
    </row>
    <row r="231" spans="1:10" s="102" customFormat="1" x14ac:dyDescent="0.3">
      <c r="A231" s="108"/>
      <c r="B231" s="100"/>
      <c r="C231" s="100"/>
      <c r="D231" s="100"/>
      <c r="E231" s="100"/>
      <c r="F231" s="101"/>
      <c r="G231" s="101"/>
      <c r="J231" s="100"/>
    </row>
    <row r="232" spans="1:10" s="102" customFormat="1" x14ac:dyDescent="0.3">
      <c r="A232" s="108"/>
      <c r="B232" s="100"/>
      <c r="C232" s="100"/>
      <c r="D232" s="100"/>
      <c r="E232" s="100"/>
      <c r="F232" s="101"/>
      <c r="G232" s="101"/>
      <c r="J232" s="100"/>
    </row>
    <row r="233" spans="1:10" s="102" customFormat="1" x14ac:dyDescent="0.3">
      <c r="A233" s="108"/>
      <c r="B233" s="100"/>
      <c r="C233" s="100"/>
      <c r="D233" s="100"/>
      <c r="E233" s="100"/>
      <c r="F233" s="101"/>
      <c r="G233" s="101"/>
      <c r="J233" s="100"/>
    </row>
    <row r="234" spans="1:10" s="102" customFormat="1" x14ac:dyDescent="0.3">
      <c r="A234" s="108"/>
      <c r="B234" s="100"/>
      <c r="C234" s="100"/>
      <c r="D234" s="100"/>
      <c r="E234" s="100"/>
      <c r="F234" s="101"/>
      <c r="G234" s="101"/>
      <c r="J234" s="100"/>
    </row>
    <row r="235" spans="1:10" s="102" customFormat="1" x14ac:dyDescent="0.3">
      <c r="A235" s="108"/>
      <c r="B235" s="100"/>
      <c r="C235" s="100"/>
      <c r="D235" s="100"/>
      <c r="E235" s="100"/>
      <c r="F235" s="101"/>
      <c r="G235" s="101"/>
      <c r="J235" s="100"/>
    </row>
    <row r="236" spans="1:10" s="102" customFormat="1" x14ac:dyDescent="0.3">
      <c r="A236" s="108"/>
      <c r="B236" s="100"/>
      <c r="C236" s="100"/>
      <c r="D236" s="100"/>
      <c r="E236" s="100"/>
      <c r="F236" s="101"/>
      <c r="G236" s="101"/>
      <c r="J236" s="100"/>
    </row>
    <row r="237" spans="1:10" s="102" customFormat="1" x14ac:dyDescent="0.3">
      <c r="A237" s="108"/>
      <c r="B237" s="100"/>
      <c r="C237" s="100"/>
      <c r="D237" s="100"/>
      <c r="E237" s="100"/>
      <c r="F237" s="101"/>
      <c r="G237" s="101"/>
      <c r="J237" s="100"/>
    </row>
    <row r="238" spans="1:10" s="102" customFormat="1" x14ac:dyDescent="0.3">
      <c r="A238" s="108"/>
      <c r="B238" s="100"/>
      <c r="C238" s="100"/>
      <c r="D238" s="100"/>
      <c r="E238" s="100"/>
      <c r="F238" s="101"/>
      <c r="G238" s="101"/>
      <c r="J238" s="100"/>
    </row>
    <row r="239" spans="1:10" s="102" customFormat="1" x14ac:dyDescent="0.3">
      <c r="A239" s="108"/>
      <c r="B239" s="100"/>
      <c r="C239" s="100"/>
      <c r="D239" s="100"/>
      <c r="E239" s="100"/>
      <c r="F239" s="101"/>
      <c r="G239" s="101"/>
      <c r="J239" s="100"/>
    </row>
    <row r="240" spans="1:10" s="102" customFormat="1" x14ac:dyDescent="0.3">
      <c r="A240" s="108"/>
      <c r="B240" s="100"/>
      <c r="C240" s="100"/>
      <c r="D240" s="100"/>
      <c r="E240" s="100"/>
      <c r="F240" s="101"/>
      <c r="G240" s="101"/>
      <c r="J240" s="100"/>
    </row>
    <row r="241" spans="1:10" s="102" customFormat="1" x14ac:dyDescent="0.3">
      <c r="A241" s="108"/>
      <c r="B241" s="100"/>
      <c r="C241" s="100"/>
      <c r="D241" s="100"/>
      <c r="E241" s="100"/>
      <c r="F241" s="101"/>
      <c r="G241" s="101"/>
      <c r="J241" s="100"/>
    </row>
    <row r="242" spans="1:10" s="102" customFormat="1" x14ac:dyDescent="0.3">
      <c r="A242" s="108"/>
      <c r="B242" s="100"/>
      <c r="C242" s="100"/>
      <c r="D242" s="100"/>
      <c r="E242" s="100"/>
      <c r="F242" s="101"/>
      <c r="G242" s="101"/>
      <c r="J242" s="100"/>
    </row>
    <row r="243" spans="1:10" s="102" customFormat="1" x14ac:dyDescent="0.3">
      <c r="A243" s="108"/>
      <c r="B243" s="100"/>
      <c r="C243" s="100"/>
      <c r="D243" s="100"/>
      <c r="E243" s="100"/>
      <c r="F243" s="101"/>
      <c r="G243" s="101"/>
      <c r="J243" s="100"/>
    </row>
    <row r="244" spans="1:10" s="102" customFormat="1" x14ac:dyDescent="0.3">
      <c r="A244" s="108"/>
      <c r="B244" s="100"/>
      <c r="C244" s="100"/>
      <c r="D244" s="100"/>
      <c r="E244" s="100"/>
      <c r="F244" s="101"/>
      <c r="G244" s="101"/>
      <c r="J244" s="100"/>
    </row>
    <row r="245" spans="1:10" s="102" customFormat="1" x14ac:dyDescent="0.3">
      <c r="A245" s="108"/>
      <c r="B245" s="100"/>
      <c r="C245" s="100"/>
      <c r="D245" s="100"/>
      <c r="E245" s="100"/>
      <c r="F245" s="101"/>
      <c r="G245" s="101"/>
      <c r="J245" s="100"/>
    </row>
    <row r="246" spans="1:10" s="102" customFormat="1" x14ac:dyDescent="0.3">
      <c r="A246" s="108"/>
      <c r="B246" s="100"/>
      <c r="C246" s="100"/>
      <c r="D246" s="100"/>
      <c r="E246" s="100"/>
      <c r="F246" s="101"/>
      <c r="G246" s="101"/>
      <c r="J246" s="100"/>
    </row>
    <row r="247" spans="1:10" s="102" customFormat="1" x14ac:dyDescent="0.3">
      <c r="A247" s="108"/>
      <c r="B247" s="100"/>
      <c r="C247" s="100"/>
      <c r="D247" s="100"/>
      <c r="E247" s="100"/>
      <c r="F247" s="101"/>
      <c r="G247" s="101"/>
      <c r="J247" s="100"/>
    </row>
    <row r="248" spans="1:10" s="102" customFormat="1" x14ac:dyDescent="0.3">
      <c r="A248" s="108"/>
      <c r="B248" s="100"/>
      <c r="C248" s="100"/>
      <c r="D248" s="100"/>
      <c r="E248" s="100"/>
      <c r="F248" s="101"/>
      <c r="G248" s="101"/>
      <c r="J248" s="100"/>
    </row>
    <row r="249" spans="1:10" s="102" customFormat="1" x14ac:dyDescent="0.3">
      <c r="A249" s="108"/>
      <c r="B249" s="100"/>
      <c r="C249" s="100"/>
      <c r="D249" s="100"/>
      <c r="E249" s="100"/>
      <c r="F249" s="101"/>
      <c r="G249" s="101"/>
      <c r="J249" s="100"/>
    </row>
    <row r="250" spans="1:10" s="102" customFormat="1" x14ac:dyDescent="0.3">
      <c r="A250" s="108"/>
      <c r="B250" s="100"/>
      <c r="C250" s="100"/>
      <c r="D250" s="100"/>
      <c r="E250" s="100"/>
      <c r="F250" s="101"/>
      <c r="G250" s="101"/>
      <c r="J250" s="100"/>
    </row>
    <row r="251" spans="1:10" s="102" customFormat="1" x14ac:dyDescent="0.3">
      <c r="A251" s="108"/>
      <c r="B251" s="100"/>
      <c r="C251" s="100"/>
      <c r="D251" s="100"/>
      <c r="E251" s="100"/>
      <c r="F251" s="101"/>
      <c r="G251" s="101"/>
      <c r="J251" s="100"/>
    </row>
    <row r="252" spans="1:10" s="102" customFormat="1" x14ac:dyDescent="0.3">
      <c r="A252" s="108"/>
      <c r="B252" s="100"/>
      <c r="C252" s="100"/>
      <c r="D252" s="100"/>
      <c r="E252" s="100"/>
      <c r="F252" s="101"/>
      <c r="G252" s="101"/>
      <c r="J252" s="100"/>
    </row>
    <row r="253" spans="1:10" s="102" customFormat="1" x14ac:dyDescent="0.3">
      <c r="A253" s="108"/>
      <c r="B253" s="100"/>
      <c r="C253" s="100"/>
      <c r="D253" s="100"/>
      <c r="E253" s="100"/>
      <c r="F253" s="101"/>
      <c r="G253" s="101"/>
      <c r="J253" s="100"/>
    </row>
    <row r="254" spans="1:10" s="102" customFormat="1" x14ac:dyDescent="0.3">
      <c r="A254" s="108"/>
      <c r="B254" s="100"/>
      <c r="C254" s="100"/>
      <c r="D254" s="100"/>
      <c r="E254" s="100"/>
      <c r="F254" s="101"/>
      <c r="G254" s="101"/>
      <c r="J254" s="100"/>
    </row>
    <row r="255" spans="1:10" s="102" customFormat="1" x14ac:dyDescent="0.3">
      <c r="A255" s="108"/>
      <c r="B255" s="100"/>
      <c r="C255" s="100"/>
      <c r="D255" s="100"/>
      <c r="E255" s="100"/>
      <c r="F255" s="101"/>
      <c r="G255" s="101"/>
      <c r="J255" s="100"/>
    </row>
    <row r="256" spans="1:10" s="102" customFormat="1" x14ac:dyDescent="0.3">
      <c r="A256" s="108"/>
      <c r="B256" s="100"/>
      <c r="C256" s="100"/>
      <c r="D256" s="100"/>
      <c r="E256" s="100"/>
      <c r="F256" s="101"/>
      <c r="G256" s="101"/>
      <c r="J256" s="100"/>
    </row>
    <row r="257" spans="1:10" s="102" customFormat="1" x14ac:dyDescent="0.3">
      <c r="A257" s="108"/>
      <c r="B257" s="100"/>
      <c r="C257" s="100"/>
      <c r="D257" s="100"/>
      <c r="E257" s="100"/>
      <c r="F257" s="101"/>
      <c r="G257" s="101"/>
      <c r="J257" s="100"/>
    </row>
    <row r="258" spans="1:10" s="102" customFormat="1" x14ac:dyDescent="0.3">
      <c r="A258" s="108"/>
      <c r="B258" s="100"/>
      <c r="C258" s="100"/>
      <c r="D258" s="100"/>
      <c r="E258" s="100"/>
      <c r="F258" s="101"/>
      <c r="G258" s="101"/>
      <c r="J258" s="100"/>
    </row>
    <row r="259" spans="1:10" s="102" customFormat="1" x14ac:dyDescent="0.3">
      <c r="A259" s="108"/>
      <c r="B259" s="100"/>
      <c r="C259" s="100"/>
      <c r="D259" s="100"/>
      <c r="E259" s="100"/>
      <c r="F259" s="101"/>
      <c r="G259" s="101"/>
      <c r="J259" s="100"/>
    </row>
    <row r="260" spans="1:10" s="102" customFormat="1" x14ac:dyDescent="0.3">
      <c r="A260" s="108"/>
      <c r="B260" s="100"/>
      <c r="C260" s="100"/>
      <c r="D260" s="100"/>
      <c r="E260" s="100"/>
      <c r="F260" s="101"/>
      <c r="G260" s="101"/>
      <c r="J260" s="100"/>
    </row>
    <row r="261" spans="1:10" s="102" customFormat="1" x14ac:dyDescent="0.3">
      <c r="A261" s="108"/>
      <c r="B261" s="100"/>
      <c r="C261" s="100"/>
      <c r="D261" s="100"/>
      <c r="E261" s="100"/>
      <c r="F261" s="101"/>
      <c r="G261" s="101"/>
      <c r="J261" s="100"/>
    </row>
    <row r="262" spans="1:10" s="102" customFormat="1" x14ac:dyDescent="0.3">
      <c r="A262" s="108"/>
      <c r="B262" s="100"/>
      <c r="C262" s="100"/>
      <c r="D262" s="100"/>
      <c r="E262" s="100"/>
      <c r="F262" s="101"/>
      <c r="G262" s="101"/>
      <c r="J262" s="100"/>
    </row>
    <row r="263" spans="1:10" s="102" customFormat="1" x14ac:dyDescent="0.3">
      <c r="A263" s="108"/>
      <c r="B263" s="100"/>
      <c r="C263" s="100"/>
      <c r="D263" s="100"/>
      <c r="E263" s="100"/>
      <c r="F263" s="101"/>
      <c r="G263" s="101"/>
      <c r="J263" s="100"/>
    </row>
    <row r="264" spans="1:10" s="102" customFormat="1" x14ac:dyDescent="0.3">
      <c r="A264" s="108"/>
      <c r="B264" s="100"/>
      <c r="C264" s="100"/>
      <c r="D264" s="100"/>
      <c r="E264" s="100"/>
      <c r="F264" s="101"/>
      <c r="G264" s="101"/>
      <c r="J264" s="100"/>
    </row>
    <row r="265" spans="1:10" s="102" customFormat="1" x14ac:dyDescent="0.3">
      <c r="A265" s="108"/>
      <c r="B265" s="100"/>
      <c r="C265" s="100"/>
      <c r="D265" s="100"/>
      <c r="E265" s="100"/>
      <c r="F265" s="101"/>
      <c r="G265" s="101"/>
      <c r="J265" s="100"/>
    </row>
    <row r="266" spans="1:10" s="102" customFormat="1" x14ac:dyDescent="0.3">
      <c r="A266" s="108"/>
      <c r="B266" s="100"/>
      <c r="C266" s="100"/>
      <c r="D266" s="100"/>
      <c r="E266" s="100"/>
      <c r="F266" s="101"/>
      <c r="G266" s="101"/>
      <c r="J266" s="100"/>
    </row>
    <row r="267" spans="1:10" s="102" customFormat="1" x14ac:dyDescent="0.3">
      <c r="A267" s="108"/>
      <c r="B267" s="100"/>
      <c r="C267" s="100"/>
      <c r="D267" s="100"/>
      <c r="E267" s="100"/>
      <c r="F267" s="101"/>
      <c r="G267" s="101"/>
      <c r="J267" s="100"/>
    </row>
    <row r="268" spans="1:10" s="102" customFormat="1" x14ac:dyDescent="0.3">
      <c r="A268" s="108"/>
      <c r="B268" s="100"/>
      <c r="C268" s="100"/>
      <c r="D268" s="100"/>
      <c r="E268" s="100"/>
      <c r="F268" s="101"/>
      <c r="G268" s="101"/>
      <c r="J268" s="100"/>
    </row>
    <row r="269" spans="1:10" s="102" customFormat="1" x14ac:dyDescent="0.3">
      <c r="A269" s="108"/>
      <c r="B269" s="100"/>
      <c r="C269" s="100"/>
      <c r="D269" s="100"/>
      <c r="E269" s="100"/>
      <c r="F269" s="101"/>
      <c r="G269" s="101"/>
      <c r="J269" s="100"/>
    </row>
    <row r="270" spans="1:10" s="102" customFormat="1" x14ac:dyDescent="0.3">
      <c r="A270" s="108"/>
      <c r="B270" s="100"/>
      <c r="C270" s="100"/>
      <c r="D270" s="100"/>
      <c r="E270" s="100"/>
      <c r="F270" s="101"/>
      <c r="G270" s="101"/>
      <c r="J270" s="100"/>
    </row>
    <row r="271" spans="1:10" s="102" customFormat="1" x14ac:dyDescent="0.3">
      <c r="A271" s="108"/>
      <c r="B271" s="100"/>
      <c r="C271" s="100"/>
      <c r="D271" s="100"/>
      <c r="E271" s="100"/>
      <c r="F271" s="101"/>
      <c r="G271" s="101"/>
      <c r="J271" s="100"/>
    </row>
    <row r="272" spans="1:10" s="102" customFormat="1" x14ac:dyDescent="0.3">
      <c r="A272" s="108"/>
      <c r="B272" s="100"/>
      <c r="C272" s="100"/>
      <c r="D272" s="100"/>
      <c r="E272" s="100"/>
      <c r="F272" s="101"/>
      <c r="G272" s="101"/>
      <c r="J272" s="100"/>
    </row>
    <row r="273" spans="1:10" s="102" customFormat="1" x14ac:dyDescent="0.3">
      <c r="A273" s="108"/>
      <c r="B273" s="100"/>
      <c r="C273" s="100"/>
      <c r="D273" s="100"/>
      <c r="E273" s="100"/>
      <c r="F273" s="101"/>
      <c r="G273" s="101"/>
      <c r="J273" s="100"/>
    </row>
    <row r="274" spans="1:10" s="102" customFormat="1" x14ac:dyDescent="0.3">
      <c r="A274" s="108"/>
      <c r="B274" s="100"/>
      <c r="C274" s="100"/>
      <c r="D274" s="100"/>
      <c r="E274" s="100"/>
      <c r="F274" s="101"/>
      <c r="G274" s="101"/>
      <c r="J274" s="100"/>
    </row>
    <row r="275" spans="1:10" s="102" customFormat="1" x14ac:dyDescent="0.3">
      <c r="A275" s="108"/>
      <c r="B275" s="100"/>
      <c r="C275" s="100"/>
      <c r="D275" s="100"/>
      <c r="E275" s="100"/>
      <c r="F275" s="101"/>
      <c r="G275" s="101"/>
      <c r="J275" s="100"/>
    </row>
    <row r="276" spans="1:10" s="102" customFormat="1" x14ac:dyDescent="0.3">
      <c r="A276" s="108"/>
      <c r="B276" s="100"/>
      <c r="C276" s="100"/>
      <c r="D276" s="100"/>
      <c r="E276" s="100"/>
      <c r="F276" s="101"/>
      <c r="G276" s="101"/>
      <c r="J276" s="100"/>
    </row>
    <row r="277" spans="1:10" s="102" customFormat="1" x14ac:dyDescent="0.3">
      <c r="A277" s="108"/>
      <c r="B277" s="100"/>
      <c r="C277" s="100"/>
      <c r="D277" s="100"/>
      <c r="E277" s="100"/>
      <c r="F277" s="101"/>
      <c r="G277" s="101"/>
      <c r="J277" s="100"/>
    </row>
    <row r="278" spans="1:10" s="102" customFormat="1" x14ac:dyDescent="0.3">
      <c r="A278" s="108"/>
      <c r="B278" s="100"/>
      <c r="C278" s="100"/>
      <c r="D278" s="100"/>
      <c r="E278" s="100"/>
      <c r="F278" s="101"/>
      <c r="G278" s="101"/>
      <c r="J278" s="100"/>
    </row>
    <row r="279" spans="1:10" s="102" customFormat="1" x14ac:dyDescent="0.3">
      <c r="A279" s="108"/>
      <c r="B279" s="100"/>
      <c r="C279" s="100"/>
      <c r="D279" s="100"/>
      <c r="E279" s="100"/>
      <c r="F279" s="101"/>
      <c r="G279" s="101"/>
      <c r="J279" s="100"/>
    </row>
    <row r="280" spans="1:10" s="102" customFormat="1" x14ac:dyDescent="0.3">
      <c r="A280" s="108"/>
      <c r="B280" s="100"/>
      <c r="C280" s="100"/>
      <c r="D280" s="100"/>
      <c r="E280" s="100"/>
      <c r="F280" s="101"/>
      <c r="G280" s="101"/>
      <c r="J280" s="100"/>
    </row>
    <row r="281" spans="1:10" s="102" customFormat="1" x14ac:dyDescent="0.3">
      <c r="A281" s="108"/>
      <c r="B281" s="100"/>
      <c r="C281" s="100"/>
      <c r="D281" s="100"/>
      <c r="E281" s="100"/>
      <c r="F281" s="101"/>
      <c r="G281" s="101"/>
      <c r="J281" s="100"/>
    </row>
    <row r="282" spans="1:10" s="102" customFormat="1" x14ac:dyDescent="0.3">
      <c r="A282" s="108"/>
      <c r="B282" s="100"/>
      <c r="C282" s="100"/>
      <c r="D282" s="100"/>
      <c r="E282" s="100"/>
      <c r="F282" s="101"/>
      <c r="G282" s="101"/>
      <c r="J282" s="100"/>
    </row>
    <row r="283" spans="1:10" s="102" customFormat="1" x14ac:dyDescent="0.3">
      <c r="A283" s="108"/>
      <c r="B283" s="100"/>
      <c r="C283" s="100"/>
      <c r="D283" s="100"/>
      <c r="E283" s="100"/>
      <c r="F283" s="101"/>
      <c r="G283" s="101"/>
      <c r="J283" s="100"/>
    </row>
    <row r="284" spans="1:10" s="102" customFormat="1" x14ac:dyDescent="0.3">
      <c r="A284" s="108"/>
      <c r="B284" s="100"/>
      <c r="C284" s="100"/>
      <c r="D284" s="100"/>
      <c r="E284" s="100"/>
      <c r="F284" s="101"/>
      <c r="G284" s="101"/>
      <c r="J284" s="100"/>
    </row>
    <row r="285" spans="1:10" s="102" customFormat="1" x14ac:dyDescent="0.3">
      <c r="A285" s="108"/>
      <c r="B285" s="100"/>
      <c r="C285" s="100"/>
      <c r="D285" s="100"/>
      <c r="E285" s="100"/>
      <c r="F285" s="101"/>
      <c r="G285" s="101"/>
      <c r="J285" s="100"/>
    </row>
    <row r="286" spans="1:10" s="102" customFormat="1" x14ac:dyDescent="0.3">
      <c r="A286" s="108"/>
      <c r="B286" s="100"/>
      <c r="C286" s="100"/>
      <c r="D286" s="100"/>
      <c r="E286" s="100"/>
      <c r="F286" s="101"/>
      <c r="G286" s="101"/>
      <c r="J286" s="100"/>
    </row>
    <row r="287" spans="1:10" s="102" customFormat="1" x14ac:dyDescent="0.3">
      <c r="A287" s="108"/>
      <c r="B287" s="100"/>
      <c r="C287" s="100"/>
      <c r="D287" s="100"/>
      <c r="E287" s="100"/>
      <c r="F287" s="101"/>
      <c r="G287" s="101"/>
      <c r="J287" s="100"/>
    </row>
    <row r="288" spans="1:10" s="102" customFormat="1" x14ac:dyDescent="0.3">
      <c r="A288" s="108"/>
      <c r="B288" s="100"/>
      <c r="C288" s="100"/>
      <c r="D288" s="100"/>
      <c r="E288" s="100"/>
      <c r="F288" s="101"/>
      <c r="G288" s="101"/>
      <c r="J288" s="100"/>
    </row>
    <row r="289" spans="1:10" s="102" customFormat="1" x14ac:dyDescent="0.3">
      <c r="A289" s="108"/>
      <c r="B289" s="100"/>
      <c r="C289" s="100"/>
      <c r="D289" s="100"/>
      <c r="E289" s="100"/>
      <c r="F289" s="101"/>
      <c r="G289" s="101"/>
      <c r="J289" s="100"/>
    </row>
    <row r="290" spans="1:10" s="102" customFormat="1" x14ac:dyDescent="0.3">
      <c r="A290" s="108"/>
      <c r="B290" s="100"/>
      <c r="C290" s="100"/>
      <c r="D290" s="100"/>
      <c r="E290" s="100"/>
      <c r="F290" s="101"/>
      <c r="G290" s="101"/>
      <c r="J290" s="100"/>
    </row>
    <row r="291" spans="1:10" s="102" customFormat="1" x14ac:dyDescent="0.3">
      <c r="A291" s="108"/>
      <c r="B291" s="100"/>
      <c r="C291" s="100"/>
      <c r="D291" s="100"/>
      <c r="E291" s="100"/>
      <c r="F291" s="101"/>
      <c r="G291" s="101"/>
      <c r="J291" s="100"/>
    </row>
    <row r="292" spans="1:10" s="102" customFormat="1" x14ac:dyDescent="0.3">
      <c r="A292" s="108"/>
      <c r="B292" s="100"/>
      <c r="C292" s="100"/>
      <c r="D292" s="100"/>
      <c r="E292" s="100"/>
      <c r="F292" s="101"/>
      <c r="G292" s="101"/>
      <c r="J292" s="100"/>
    </row>
    <row r="293" spans="1:10" s="102" customFormat="1" x14ac:dyDescent="0.3">
      <c r="A293" s="108"/>
      <c r="B293" s="100"/>
      <c r="C293" s="100"/>
      <c r="D293" s="100"/>
      <c r="E293" s="100"/>
      <c r="F293" s="101"/>
      <c r="G293" s="101"/>
      <c r="J293" s="100"/>
    </row>
    <row r="294" spans="1:10" s="102" customFormat="1" x14ac:dyDescent="0.3">
      <c r="A294" s="108"/>
      <c r="B294" s="100"/>
      <c r="C294" s="100"/>
      <c r="D294" s="100"/>
      <c r="E294" s="100"/>
      <c r="F294" s="101"/>
      <c r="G294" s="101"/>
      <c r="J294" s="100"/>
    </row>
    <row r="295" spans="1:10" s="102" customFormat="1" x14ac:dyDescent="0.3">
      <c r="A295" s="108"/>
      <c r="B295" s="100"/>
      <c r="C295" s="100"/>
      <c r="D295" s="100"/>
      <c r="E295" s="100"/>
      <c r="F295" s="101"/>
      <c r="G295" s="101"/>
      <c r="J295" s="100"/>
    </row>
    <row r="296" spans="1:10" s="102" customFormat="1" x14ac:dyDescent="0.3">
      <c r="A296" s="108"/>
      <c r="B296" s="100"/>
      <c r="C296" s="100"/>
      <c r="D296" s="100"/>
      <c r="E296" s="100"/>
      <c r="F296" s="101"/>
      <c r="G296" s="101"/>
      <c r="J296" s="100"/>
    </row>
    <row r="297" spans="1:10" s="102" customFormat="1" x14ac:dyDescent="0.3">
      <c r="A297" s="108"/>
      <c r="B297" s="100"/>
      <c r="C297" s="100"/>
      <c r="D297" s="100"/>
      <c r="E297" s="100"/>
      <c r="F297" s="101"/>
      <c r="G297" s="101"/>
      <c r="J297" s="100"/>
    </row>
    <row r="298" spans="1:10" s="102" customFormat="1" x14ac:dyDescent="0.3">
      <c r="A298" s="108"/>
      <c r="B298" s="100"/>
      <c r="C298" s="100"/>
      <c r="D298" s="100"/>
      <c r="E298" s="100"/>
      <c r="F298" s="101"/>
      <c r="G298" s="101"/>
      <c r="J298" s="100"/>
    </row>
    <row r="299" spans="1:10" s="102" customFormat="1" x14ac:dyDescent="0.3">
      <c r="A299" s="108"/>
      <c r="B299" s="100"/>
      <c r="C299" s="100"/>
      <c r="D299" s="100"/>
      <c r="E299" s="100"/>
      <c r="F299" s="101"/>
      <c r="G299" s="101"/>
      <c r="J299" s="100"/>
    </row>
    <row r="300" spans="1:10" s="102" customFormat="1" x14ac:dyDescent="0.3">
      <c r="A300" s="108"/>
      <c r="B300" s="100"/>
      <c r="C300" s="100"/>
      <c r="D300" s="100"/>
      <c r="E300" s="100"/>
      <c r="F300" s="101"/>
      <c r="G300" s="101"/>
      <c r="J300" s="100"/>
    </row>
    <row r="301" spans="1:10" s="102" customFormat="1" x14ac:dyDescent="0.3">
      <c r="A301" s="108"/>
      <c r="B301" s="100"/>
      <c r="C301" s="100"/>
      <c r="D301" s="100"/>
      <c r="E301" s="100"/>
      <c r="F301" s="101"/>
      <c r="G301" s="101"/>
      <c r="J301" s="100"/>
    </row>
    <row r="302" spans="1:10" s="102" customFormat="1" x14ac:dyDescent="0.3">
      <c r="A302" s="108"/>
      <c r="B302" s="100"/>
      <c r="C302" s="100"/>
      <c r="D302" s="100"/>
      <c r="E302" s="100"/>
      <c r="F302" s="101"/>
      <c r="G302" s="101"/>
      <c r="J302" s="100"/>
    </row>
    <row r="303" spans="1:10" s="102" customFormat="1" x14ac:dyDescent="0.3">
      <c r="A303" s="108"/>
      <c r="B303" s="100"/>
      <c r="C303" s="100"/>
      <c r="D303" s="100"/>
      <c r="E303" s="100"/>
      <c r="F303" s="101"/>
      <c r="G303" s="101"/>
      <c r="J303" s="100"/>
    </row>
    <row r="304" spans="1:10" s="102" customFormat="1" x14ac:dyDescent="0.3">
      <c r="A304" s="108"/>
      <c r="B304" s="100"/>
      <c r="C304" s="100"/>
      <c r="D304" s="100"/>
      <c r="E304" s="100"/>
      <c r="F304" s="101"/>
      <c r="G304" s="101"/>
      <c r="J304" s="100"/>
    </row>
    <row r="305" spans="1:10" s="102" customFormat="1" x14ac:dyDescent="0.3">
      <c r="A305" s="108"/>
      <c r="B305" s="100"/>
      <c r="C305" s="100"/>
      <c r="D305" s="100"/>
      <c r="E305" s="100"/>
      <c r="F305" s="101"/>
      <c r="G305" s="101"/>
      <c r="J305" s="100"/>
    </row>
    <row r="306" spans="1:10" s="102" customFormat="1" x14ac:dyDescent="0.3">
      <c r="A306" s="108"/>
      <c r="B306" s="100"/>
      <c r="C306" s="100"/>
      <c r="D306" s="100"/>
      <c r="E306" s="100"/>
      <c r="F306" s="101"/>
      <c r="G306" s="101"/>
      <c r="J306" s="100"/>
    </row>
    <row r="307" spans="1:10" s="102" customFormat="1" x14ac:dyDescent="0.3">
      <c r="A307" s="108"/>
      <c r="B307" s="100"/>
      <c r="C307" s="100"/>
      <c r="D307" s="100"/>
      <c r="E307" s="100"/>
      <c r="F307" s="101"/>
      <c r="G307" s="101"/>
      <c r="J307" s="100"/>
    </row>
    <row r="308" spans="1:10" s="102" customFormat="1" x14ac:dyDescent="0.3">
      <c r="A308" s="108"/>
      <c r="B308" s="100"/>
      <c r="C308" s="100"/>
      <c r="D308" s="100"/>
      <c r="E308" s="100"/>
      <c r="F308" s="101"/>
      <c r="G308" s="101"/>
      <c r="J308" s="100"/>
    </row>
    <row r="309" spans="1:10" s="102" customFormat="1" x14ac:dyDescent="0.3">
      <c r="A309" s="108"/>
      <c r="B309" s="100"/>
      <c r="C309" s="100"/>
      <c r="D309" s="100"/>
      <c r="E309" s="100"/>
      <c r="F309" s="101"/>
      <c r="G309" s="101"/>
      <c r="J309" s="100"/>
    </row>
    <row r="310" spans="1:10" s="102" customFormat="1" x14ac:dyDescent="0.3">
      <c r="A310" s="108"/>
      <c r="B310" s="100"/>
      <c r="C310" s="100"/>
      <c r="D310" s="100"/>
      <c r="E310" s="100"/>
      <c r="F310" s="101"/>
      <c r="G310" s="101"/>
      <c r="J310" s="100"/>
    </row>
    <row r="311" spans="1:10" s="102" customFormat="1" x14ac:dyDescent="0.3">
      <c r="A311" s="108"/>
      <c r="B311" s="100"/>
      <c r="C311" s="100"/>
      <c r="D311" s="100"/>
      <c r="E311" s="100"/>
      <c r="F311" s="101"/>
      <c r="G311" s="101"/>
      <c r="J311" s="100"/>
    </row>
    <row r="312" spans="1:10" s="102" customFormat="1" x14ac:dyDescent="0.3">
      <c r="A312" s="108"/>
      <c r="B312" s="100"/>
      <c r="C312" s="100"/>
      <c r="D312" s="100"/>
      <c r="E312" s="100"/>
      <c r="F312" s="101"/>
      <c r="G312" s="101"/>
      <c r="J312" s="100"/>
    </row>
    <row r="313" spans="1:10" s="102" customFormat="1" x14ac:dyDescent="0.3">
      <c r="A313" s="108"/>
      <c r="B313" s="100"/>
      <c r="C313" s="100"/>
      <c r="D313" s="100"/>
      <c r="E313" s="100"/>
      <c r="F313" s="101"/>
      <c r="G313" s="101"/>
      <c r="J313" s="100"/>
    </row>
    <row r="314" spans="1:10" s="102" customFormat="1" x14ac:dyDescent="0.3">
      <c r="A314" s="108"/>
      <c r="B314" s="100"/>
      <c r="C314" s="100"/>
      <c r="D314" s="100"/>
      <c r="E314" s="100"/>
      <c r="F314" s="101"/>
      <c r="G314" s="101"/>
      <c r="J314" s="100"/>
    </row>
    <row r="315" spans="1:10" s="102" customFormat="1" x14ac:dyDescent="0.3">
      <c r="A315" s="108"/>
      <c r="B315" s="100"/>
      <c r="C315" s="100"/>
      <c r="D315" s="100"/>
      <c r="E315" s="100"/>
      <c r="F315" s="101"/>
      <c r="G315" s="101"/>
      <c r="J315" s="100"/>
    </row>
    <row r="316" spans="1:10" s="102" customFormat="1" x14ac:dyDescent="0.3">
      <c r="A316" s="108"/>
      <c r="B316" s="100"/>
      <c r="C316" s="100"/>
      <c r="D316" s="100"/>
      <c r="E316" s="100"/>
      <c r="F316" s="101"/>
      <c r="G316" s="101"/>
      <c r="J316" s="100"/>
    </row>
    <row r="317" spans="1:10" s="102" customFormat="1" x14ac:dyDescent="0.3">
      <c r="A317" s="108"/>
      <c r="B317" s="100"/>
      <c r="C317" s="100"/>
      <c r="D317" s="100"/>
      <c r="E317" s="100"/>
      <c r="F317" s="101"/>
      <c r="G317" s="101"/>
      <c r="J317" s="100"/>
    </row>
    <row r="318" spans="1:10" s="102" customFormat="1" x14ac:dyDescent="0.3">
      <c r="A318" s="108"/>
      <c r="B318" s="100"/>
      <c r="C318" s="100"/>
      <c r="D318" s="100"/>
      <c r="E318" s="100"/>
      <c r="F318" s="101"/>
      <c r="G318" s="101"/>
      <c r="J318" s="100"/>
    </row>
    <row r="319" spans="1:10" s="102" customFormat="1" x14ac:dyDescent="0.3">
      <c r="A319" s="108"/>
      <c r="B319" s="100"/>
      <c r="C319" s="100"/>
      <c r="D319" s="100"/>
      <c r="E319" s="100"/>
      <c r="F319" s="101"/>
      <c r="G319" s="101"/>
      <c r="J319" s="100"/>
    </row>
    <row r="320" spans="1:10" s="102" customFormat="1" x14ac:dyDescent="0.3">
      <c r="A320" s="108"/>
      <c r="B320" s="100"/>
      <c r="C320" s="100"/>
      <c r="D320" s="100"/>
      <c r="E320" s="100"/>
      <c r="F320" s="101"/>
      <c r="G320" s="101"/>
      <c r="J320" s="100"/>
    </row>
    <row r="321" spans="1:10" s="102" customFormat="1" x14ac:dyDescent="0.3">
      <c r="A321" s="108"/>
      <c r="B321" s="100"/>
      <c r="C321" s="100"/>
      <c r="D321" s="100"/>
      <c r="E321" s="100"/>
      <c r="F321" s="101"/>
      <c r="G321" s="101"/>
      <c r="J321" s="100"/>
    </row>
    <row r="322" spans="1:10" s="102" customFormat="1" x14ac:dyDescent="0.3">
      <c r="A322" s="108"/>
      <c r="B322" s="100"/>
      <c r="C322" s="100"/>
      <c r="D322" s="100"/>
      <c r="E322" s="100"/>
      <c r="F322" s="101"/>
      <c r="G322" s="101"/>
      <c r="J322" s="100"/>
    </row>
    <row r="323" spans="1:10" s="102" customFormat="1" x14ac:dyDescent="0.3">
      <c r="A323" s="108"/>
      <c r="B323" s="100"/>
      <c r="C323" s="100"/>
      <c r="D323" s="100"/>
      <c r="E323" s="100"/>
      <c r="F323" s="101"/>
      <c r="G323" s="101"/>
      <c r="J323" s="100"/>
    </row>
    <row r="324" spans="1:10" s="102" customFormat="1" x14ac:dyDescent="0.3">
      <c r="A324" s="108"/>
      <c r="B324" s="100"/>
      <c r="C324" s="100"/>
      <c r="D324" s="100"/>
      <c r="E324" s="100"/>
      <c r="F324" s="101"/>
      <c r="G324" s="101"/>
      <c r="J324" s="100"/>
    </row>
    <row r="325" spans="1:10" s="102" customFormat="1" x14ac:dyDescent="0.3">
      <c r="A325" s="108"/>
      <c r="B325" s="100"/>
      <c r="C325" s="100"/>
      <c r="D325" s="100"/>
      <c r="E325" s="100"/>
      <c r="F325" s="101"/>
      <c r="G325" s="101"/>
      <c r="J325" s="100"/>
    </row>
    <row r="326" spans="1:10" s="102" customFormat="1" x14ac:dyDescent="0.3">
      <c r="A326" s="108"/>
      <c r="B326" s="100"/>
      <c r="C326" s="100"/>
      <c r="D326" s="100"/>
      <c r="E326" s="100"/>
      <c r="F326" s="101"/>
      <c r="G326" s="101"/>
      <c r="J326" s="100"/>
    </row>
    <row r="327" spans="1:10" s="102" customFormat="1" x14ac:dyDescent="0.3">
      <c r="A327" s="108"/>
      <c r="B327" s="100"/>
      <c r="C327" s="100"/>
      <c r="D327" s="100"/>
      <c r="E327" s="100"/>
      <c r="F327" s="101"/>
      <c r="G327" s="101"/>
      <c r="J327" s="100"/>
    </row>
    <row r="328" spans="1:10" s="102" customFormat="1" x14ac:dyDescent="0.3">
      <c r="A328" s="108"/>
      <c r="B328" s="100"/>
      <c r="C328" s="100"/>
      <c r="D328" s="100"/>
      <c r="E328" s="100"/>
      <c r="F328" s="101"/>
      <c r="G328" s="101"/>
      <c r="J328" s="100"/>
    </row>
    <row r="329" spans="1:10" s="102" customFormat="1" x14ac:dyDescent="0.3">
      <c r="A329" s="108"/>
      <c r="B329" s="100"/>
      <c r="C329" s="100"/>
      <c r="D329" s="100"/>
      <c r="E329" s="100"/>
      <c r="F329" s="101"/>
      <c r="G329" s="101"/>
      <c r="J329" s="100"/>
    </row>
    <row r="330" spans="1:10" s="102" customFormat="1" x14ac:dyDescent="0.3">
      <c r="A330" s="108"/>
      <c r="B330" s="100"/>
      <c r="C330" s="100"/>
      <c r="D330" s="100"/>
      <c r="E330" s="100"/>
      <c r="F330" s="101"/>
      <c r="G330" s="101"/>
      <c r="J330" s="100"/>
    </row>
    <row r="331" spans="1:10" s="102" customFormat="1" x14ac:dyDescent="0.3">
      <c r="A331" s="108"/>
      <c r="B331" s="100"/>
      <c r="C331" s="100"/>
      <c r="D331" s="100"/>
      <c r="E331" s="100"/>
      <c r="F331" s="101"/>
      <c r="G331" s="101"/>
      <c r="J331" s="100"/>
    </row>
    <row r="332" spans="1:10" s="102" customFormat="1" x14ac:dyDescent="0.3">
      <c r="A332" s="108"/>
      <c r="B332" s="100"/>
      <c r="C332" s="100"/>
      <c r="D332" s="100"/>
      <c r="E332" s="100"/>
      <c r="F332" s="101"/>
      <c r="G332" s="101"/>
      <c r="J332" s="100"/>
    </row>
    <row r="333" spans="1:10" s="102" customFormat="1" x14ac:dyDescent="0.3">
      <c r="A333" s="108"/>
      <c r="B333" s="100"/>
      <c r="C333" s="100"/>
      <c r="D333" s="100"/>
      <c r="E333" s="100"/>
      <c r="F333" s="101"/>
      <c r="G333" s="101"/>
      <c r="J333" s="100"/>
    </row>
    <row r="334" spans="1:10" s="102" customFormat="1" x14ac:dyDescent="0.3">
      <c r="A334" s="108"/>
      <c r="B334" s="100"/>
      <c r="C334" s="100"/>
      <c r="D334" s="100"/>
      <c r="E334" s="100"/>
      <c r="F334" s="101"/>
      <c r="G334" s="101"/>
      <c r="J334" s="100"/>
    </row>
    <row r="335" spans="1:10" s="102" customFormat="1" x14ac:dyDescent="0.3">
      <c r="A335" s="108"/>
      <c r="B335" s="100"/>
      <c r="C335" s="100"/>
      <c r="D335" s="100"/>
      <c r="E335" s="100"/>
      <c r="F335" s="101"/>
      <c r="G335" s="101"/>
      <c r="J335" s="100"/>
    </row>
    <row r="336" spans="1:10" s="102" customFormat="1" x14ac:dyDescent="0.3">
      <c r="A336" s="108"/>
      <c r="B336" s="100"/>
      <c r="C336" s="100"/>
      <c r="D336" s="100"/>
      <c r="E336" s="100"/>
      <c r="F336" s="101"/>
      <c r="G336" s="101"/>
      <c r="J336" s="100"/>
    </row>
    <row r="337" spans="1:10" s="102" customFormat="1" x14ac:dyDescent="0.3">
      <c r="A337" s="108"/>
      <c r="B337" s="100"/>
      <c r="C337" s="100"/>
      <c r="D337" s="100"/>
      <c r="E337" s="100"/>
      <c r="F337" s="101"/>
      <c r="G337" s="101"/>
      <c r="J337" s="100"/>
    </row>
    <row r="338" spans="1:10" s="102" customFormat="1" x14ac:dyDescent="0.3">
      <c r="A338" s="108"/>
      <c r="B338" s="100"/>
      <c r="C338" s="100"/>
      <c r="D338" s="100"/>
      <c r="E338" s="100"/>
      <c r="F338" s="101"/>
      <c r="G338" s="101"/>
      <c r="J338" s="100"/>
    </row>
    <row r="339" spans="1:10" s="102" customFormat="1" x14ac:dyDescent="0.3">
      <c r="A339" s="108"/>
      <c r="B339" s="100"/>
      <c r="C339" s="100"/>
      <c r="D339" s="100"/>
      <c r="E339" s="100"/>
      <c r="F339" s="101"/>
      <c r="G339" s="101"/>
      <c r="J339" s="100"/>
    </row>
    <row r="340" spans="1:10" s="102" customFormat="1" x14ac:dyDescent="0.3">
      <c r="A340" s="108"/>
      <c r="B340" s="100"/>
      <c r="C340" s="100"/>
      <c r="D340" s="100"/>
      <c r="E340" s="100"/>
      <c r="F340" s="101"/>
      <c r="G340" s="101"/>
      <c r="J340" s="100"/>
    </row>
    <row r="341" spans="1:10" s="102" customFormat="1" x14ac:dyDescent="0.3">
      <c r="A341" s="108"/>
      <c r="B341" s="100"/>
      <c r="C341" s="100"/>
      <c r="D341" s="100"/>
      <c r="E341" s="100"/>
      <c r="F341" s="101"/>
      <c r="G341" s="101"/>
      <c r="J341" s="100"/>
    </row>
    <row r="342" spans="1:10" s="102" customFormat="1" x14ac:dyDescent="0.3">
      <c r="A342" s="108"/>
      <c r="B342" s="100"/>
      <c r="C342" s="100"/>
      <c r="D342" s="100"/>
      <c r="E342" s="100"/>
      <c r="F342" s="101"/>
      <c r="G342" s="101"/>
      <c r="J342" s="100"/>
    </row>
    <row r="343" spans="1:10" s="102" customFormat="1" x14ac:dyDescent="0.3">
      <c r="A343" s="108"/>
      <c r="B343" s="100"/>
      <c r="C343" s="100"/>
      <c r="D343" s="100"/>
      <c r="E343" s="100"/>
      <c r="F343" s="101"/>
      <c r="G343" s="101"/>
      <c r="J343" s="100"/>
    </row>
    <row r="344" spans="1:10" s="102" customFormat="1" x14ac:dyDescent="0.3">
      <c r="A344" s="108"/>
      <c r="B344" s="100"/>
      <c r="C344" s="100"/>
      <c r="D344" s="100"/>
      <c r="E344" s="100"/>
      <c r="F344" s="101"/>
      <c r="G344" s="101"/>
      <c r="J344" s="100"/>
    </row>
    <row r="345" spans="1:10" s="102" customFormat="1" x14ac:dyDescent="0.3">
      <c r="A345" s="108"/>
      <c r="B345" s="100"/>
      <c r="C345" s="100"/>
      <c r="D345" s="100"/>
      <c r="E345" s="100"/>
      <c r="F345" s="101"/>
      <c r="G345" s="101"/>
      <c r="J345" s="100"/>
    </row>
    <row r="346" spans="1:10" s="102" customFormat="1" x14ac:dyDescent="0.3">
      <c r="A346" s="108"/>
      <c r="B346" s="100"/>
      <c r="C346" s="100"/>
      <c r="D346" s="100"/>
      <c r="E346" s="100"/>
      <c r="F346" s="101"/>
      <c r="G346" s="101"/>
      <c r="J346" s="100"/>
    </row>
    <row r="347" spans="1:10" s="102" customFormat="1" x14ac:dyDescent="0.3">
      <c r="A347" s="108"/>
      <c r="B347" s="100"/>
      <c r="C347" s="100"/>
      <c r="D347" s="100"/>
      <c r="E347" s="100"/>
      <c r="F347" s="101"/>
      <c r="G347" s="101"/>
      <c r="J347" s="100"/>
    </row>
    <row r="348" spans="1:10" s="102" customFormat="1" x14ac:dyDescent="0.3">
      <c r="A348" s="108"/>
      <c r="B348" s="100"/>
      <c r="C348" s="100"/>
      <c r="D348" s="100"/>
      <c r="E348" s="100"/>
      <c r="F348" s="101"/>
      <c r="G348" s="101"/>
      <c r="J348" s="100"/>
    </row>
    <row r="349" spans="1:10" s="102" customFormat="1" x14ac:dyDescent="0.3">
      <c r="A349" s="108"/>
      <c r="B349" s="100"/>
      <c r="C349" s="100"/>
      <c r="D349" s="100"/>
      <c r="E349" s="100"/>
      <c r="F349" s="101"/>
      <c r="G349" s="101"/>
      <c r="J349" s="100"/>
    </row>
    <row r="350" spans="1:10" s="102" customFormat="1" x14ac:dyDescent="0.3">
      <c r="A350" s="108"/>
      <c r="B350" s="100"/>
      <c r="C350" s="100"/>
      <c r="D350" s="100"/>
      <c r="E350" s="100"/>
      <c r="F350" s="101"/>
      <c r="G350" s="101"/>
      <c r="J350" s="100"/>
    </row>
    <row r="351" spans="1:10" s="102" customFormat="1" x14ac:dyDescent="0.3">
      <c r="A351" s="108"/>
      <c r="B351" s="100"/>
      <c r="C351" s="100"/>
      <c r="D351" s="100"/>
      <c r="E351" s="100"/>
      <c r="F351" s="101"/>
      <c r="G351" s="101"/>
      <c r="J351" s="100"/>
    </row>
    <row r="352" spans="1:10" s="102" customFormat="1" x14ac:dyDescent="0.3">
      <c r="A352" s="108"/>
      <c r="B352" s="100"/>
      <c r="C352" s="100"/>
      <c r="D352" s="100"/>
      <c r="E352" s="100"/>
      <c r="F352" s="101"/>
      <c r="G352" s="101"/>
      <c r="J352" s="100"/>
    </row>
    <row r="353" spans="1:10" s="102" customFormat="1" x14ac:dyDescent="0.3">
      <c r="A353" s="108"/>
      <c r="B353" s="100"/>
      <c r="C353" s="100"/>
      <c r="D353" s="100"/>
      <c r="E353" s="100"/>
      <c r="F353" s="101"/>
      <c r="G353" s="101"/>
      <c r="J353" s="100"/>
    </row>
    <row r="354" spans="1:10" s="102" customFormat="1" x14ac:dyDescent="0.3">
      <c r="A354" s="108"/>
      <c r="B354" s="100"/>
      <c r="C354" s="100"/>
      <c r="D354" s="100"/>
      <c r="E354" s="100"/>
      <c r="F354" s="101"/>
      <c r="G354" s="101"/>
      <c r="J354" s="100"/>
    </row>
    <row r="355" spans="1:10" s="102" customFormat="1" x14ac:dyDescent="0.3">
      <c r="A355" s="108"/>
      <c r="B355" s="100"/>
      <c r="C355" s="100"/>
      <c r="D355" s="100"/>
      <c r="E355" s="100"/>
      <c r="F355" s="101"/>
      <c r="G355" s="101"/>
      <c r="J355" s="100"/>
    </row>
    <row r="356" spans="1:10" s="102" customFormat="1" x14ac:dyDescent="0.3">
      <c r="A356" s="108"/>
      <c r="B356" s="100"/>
      <c r="C356" s="100"/>
      <c r="D356" s="100"/>
      <c r="E356" s="100"/>
      <c r="F356" s="101"/>
      <c r="G356" s="101"/>
      <c r="J356" s="100"/>
    </row>
    <row r="357" spans="1:10" s="102" customFormat="1" x14ac:dyDescent="0.3">
      <c r="A357" s="108"/>
      <c r="B357" s="100"/>
      <c r="C357" s="100"/>
      <c r="D357" s="100"/>
      <c r="E357" s="100"/>
      <c r="F357" s="101"/>
      <c r="G357" s="101"/>
      <c r="J357" s="100"/>
    </row>
    <row r="358" spans="1:10" s="102" customFormat="1" x14ac:dyDescent="0.3">
      <c r="A358" s="108"/>
      <c r="B358" s="100"/>
      <c r="C358" s="100"/>
      <c r="D358" s="100"/>
      <c r="E358" s="100"/>
      <c r="F358" s="101"/>
      <c r="G358" s="101"/>
      <c r="J358" s="100"/>
    </row>
    <row r="359" spans="1:10" s="102" customFormat="1" x14ac:dyDescent="0.3">
      <c r="A359" s="108"/>
      <c r="B359" s="100"/>
      <c r="C359" s="100"/>
      <c r="D359" s="100"/>
      <c r="E359" s="100"/>
      <c r="F359" s="101"/>
      <c r="G359" s="101"/>
      <c r="J359" s="100"/>
    </row>
    <row r="360" spans="1:10" s="102" customFormat="1" x14ac:dyDescent="0.3">
      <c r="A360" s="108"/>
      <c r="B360" s="100"/>
      <c r="C360" s="100"/>
      <c r="D360" s="100"/>
      <c r="E360" s="100"/>
      <c r="F360" s="101"/>
      <c r="G360" s="101"/>
      <c r="J360" s="100"/>
    </row>
    <row r="361" spans="1:10" s="102" customFormat="1" x14ac:dyDescent="0.3">
      <c r="A361" s="108"/>
      <c r="B361" s="100"/>
      <c r="C361" s="100"/>
      <c r="D361" s="100"/>
      <c r="E361" s="100"/>
      <c r="F361" s="101"/>
      <c r="G361" s="101"/>
      <c r="J361" s="100"/>
    </row>
    <row r="362" spans="1:10" s="102" customFormat="1" x14ac:dyDescent="0.3">
      <c r="A362" s="108"/>
      <c r="B362" s="100"/>
      <c r="C362" s="100"/>
      <c r="D362" s="100"/>
      <c r="E362" s="100"/>
      <c r="F362" s="101"/>
      <c r="G362" s="101"/>
      <c r="J362" s="100"/>
    </row>
    <row r="363" spans="1:10" s="102" customFormat="1" x14ac:dyDescent="0.3">
      <c r="A363" s="108"/>
      <c r="B363" s="100"/>
      <c r="C363" s="100"/>
      <c r="D363" s="100"/>
      <c r="E363" s="100"/>
      <c r="F363" s="101"/>
      <c r="G363" s="101"/>
      <c r="J363" s="100"/>
    </row>
    <row r="364" spans="1:10" s="102" customFormat="1" x14ac:dyDescent="0.3">
      <c r="A364" s="108"/>
      <c r="B364" s="100"/>
      <c r="C364" s="100"/>
      <c r="D364" s="100"/>
      <c r="E364" s="100"/>
      <c r="F364" s="101"/>
      <c r="G364" s="101"/>
      <c r="J364" s="100"/>
    </row>
    <row r="365" spans="1:10" s="102" customFormat="1" x14ac:dyDescent="0.3">
      <c r="A365" s="108"/>
      <c r="B365" s="100"/>
      <c r="C365" s="100"/>
      <c r="D365" s="100"/>
      <c r="E365" s="100"/>
      <c r="F365" s="101"/>
      <c r="G365" s="101"/>
      <c r="J365" s="100"/>
    </row>
    <row r="366" spans="1:10" s="102" customFormat="1" x14ac:dyDescent="0.3">
      <c r="A366" s="108"/>
      <c r="B366" s="100"/>
      <c r="C366" s="100"/>
      <c r="D366" s="100"/>
      <c r="E366" s="100"/>
      <c r="F366" s="101"/>
      <c r="G366" s="101"/>
      <c r="J366" s="100"/>
    </row>
    <row r="367" spans="1:10" s="102" customFormat="1" x14ac:dyDescent="0.3">
      <c r="A367" s="108"/>
      <c r="B367" s="100"/>
      <c r="C367" s="100"/>
      <c r="D367" s="100"/>
      <c r="E367" s="100"/>
      <c r="F367" s="101"/>
      <c r="G367" s="101"/>
      <c r="J367" s="100"/>
    </row>
    <row r="368" spans="1:10" s="102" customFormat="1" x14ac:dyDescent="0.3">
      <c r="A368" s="108"/>
      <c r="B368" s="100"/>
      <c r="C368" s="100"/>
      <c r="D368" s="100"/>
      <c r="E368" s="100"/>
      <c r="F368" s="101"/>
      <c r="G368" s="101"/>
      <c r="J368" s="100"/>
    </row>
    <row r="369" spans="1:10" s="102" customFormat="1" x14ac:dyDescent="0.3">
      <c r="A369" s="108"/>
      <c r="B369" s="100"/>
      <c r="C369" s="100"/>
      <c r="D369" s="100"/>
      <c r="E369" s="100"/>
      <c r="F369" s="101"/>
      <c r="G369" s="101"/>
      <c r="J369" s="100"/>
    </row>
    <row r="370" spans="1:10" s="102" customFormat="1" x14ac:dyDescent="0.3">
      <c r="A370" s="108"/>
      <c r="B370" s="100"/>
      <c r="C370" s="100"/>
      <c r="D370" s="100"/>
      <c r="E370" s="100"/>
      <c r="F370" s="101"/>
      <c r="G370" s="101"/>
      <c r="J370" s="100"/>
    </row>
    <row r="371" spans="1:10" s="102" customFormat="1" x14ac:dyDescent="0.3">
      <c r="A371" s="108"/>
      <c r="B371" s="100"/>
      <c r="C371" s="100"/>
      <c r="D371" s="100"/>
      <c r="E371" s="100"/>
      <c r="F371" s="101"/>
      <c r="G371" s="101"/>
      <c r="J371" s="100"/>
    </row>
    <row r="372" spans="1:10" s="102" customFormat="1" x14ac:dyDescent="0.3">
      <c r="A372" s="108"/>
      <c r="B372" s="100"/>
      <c r="C372" s="100"/>
      <c r="D372" s="100"/>
      <c r="E372" s="100"/>
      <c r="F372" s="101"/>
      <c r="G372" s="101"/>
      <c r="J372" s="100"/>
    </row>
    <row r="373" spans="1:10" s="102" customFormat="1" x14ac:dyDescent="0.3">
      <c r="A373" s="108"/>
      <c r="B373" s="100"/>
      <c r="C373" s="100"/>
      <c r="D373" s="100"/>
      <c r="E373" s="100"/>
      <c r="F373" s="101"/>
      <c r="G373" s="101"/>
      <c r="J373" s="100"/>
    </row>
    <row r="374" spans="1:10" s="102" customFormat="1" x14ac:dyDescent="0.3">
      <c r="A374" s="108"/>
      <c r="B374" s="100"/>
      <c r="C374" s="100"/>
      <c r="D374" s="100"/>
      <c r="E374" s="100"/>
      <c r="F374" s="101"/>
      <c r="G374" s="101"/>
      <c r="J374" s="100"/>
    </row>
    <row r="375" spans="1:10" s="102" customFormat="1" x14ac:dyDescent="0.3">
      <c r="A375" s="108"/>
      <c r="B375" s="100"/>
      <c r="C375" s="100"/>
      <c r="D375" s="100"/>
      <c r="E375" s="100"/>
      <c r="F375" s="101"/>
      <c r="G375" s="101"/>
      <c r="J375" s="100"/>
    </row>
    <row r="376" spans="1:10" s="102" customFormat="1" x14ac:dyDescent="0.3">
      <c r="A376" s="108"/>
      <c r="B376" s="100"/>
      <c r="C376" s="100"/>
      <c r="D376" s="100"/>
      <c r="E376" s="100"/>
      <c r="F376" s="101"/>
      <c r="G376" s="101"/>
      <c r="J376" s="100"/>
    </row>
    <row r="377" spans="1:10" s="102" customFormat="1" x14ac:dyDescent="0.3">
      <c r="A377" s="108"/>
      <c r="B377" s="100"/>
      <c r="C377" s="100"/>
      <c r="D377" s="100"/>
      <c r="E377" s="100"/>
      <c r="F377" s="101"/>
      <c r="G377" s="101"/>
      <c r="J377" s="100"/>
    </row>
    <row r="378" spans="1:10" s="102" customFormat="1" x14ac:dyDescent="0.3">
      <c r="A378" s="108"/>
      <c r="B378" s="100"/>
      <c r="C378" s="100"/>
      <c r="D378" s="100"/>
      <c r="E378" s="100"/>
      <c r="F378" s="101"/>
      <c r="G378" s="101"/>
      <c r="J378" s="100"/>
    </row>
    <row r="379" spans="1:10" s="102" customFormat="1" x14ac:dyDescent="0.3">
      <c r="A379" s="108"/>
      <c r="B379" s="100"/>
      <c r="C379" s="100"/>
      <c r="D379" s="100"/>
      <c r="E379" s="100"/>
      <c r="F379" s="101"/>
      <c r="G379" s="101"/>
      <c r="J379" s="100"/>
    </row>
    <row r="380" spans="1:10" s="102" customFormat="1" x14ac:dyDescent="0.3">
      <c r="A380" s="108"/>
      <c r="B380" s="100"/>
      <c r="C380" s="100"/>
      <c r="D380" s="100"/>
      <c r="E380" s="100"/>
      <c r="F380" s="101"/>
      <c r="G380" s="101"/>
      <c r="J380" s="100"/>
    </row>
    <row r="381" spans="1:10" s="102" customFormat="1" x14ac:dyDescent="0.3">
      <c r="A381" s="108"/>
      <c r="B381" s="100"/>
      <c r="C381" s="100"/>
      <c r="D381" s="100"/>
      <c r="E381" s="100"/>
      <c r="F381" s="101"/>
      <c r="G381" s="101"/>
      <c r="J381" s="100"/>
    </row>
    <row r="382" spans="1:10" s="102" customFormat="1" x14ac:dyDescent="0.3">
      <c r="A382" s="108"/>
      <c r="B382" s="100"/>
      <c r="C382" s="100"/>
      <c r="D382" s="100"/>
      <c r="E382" s="100"/>
      <c r="F382" s="101"/>
      <c r="G382" s="101"/>
      <c r="J382" s="100"/>
    </row>
    <row r="383" spans="1:10" s="102" customFormat="1" x14ac:dyDescent="0.3">
      <c r="A383" s="108"/>
      <c r="B383" s="100"/>
      <c r="C383" s="100"/>
      <c r="D383" s="100"/>
      <c r="E383" s="100"/>
      <c r="F383" s="101"/>
      <c r="G383" s="101"/>
      <c r="J383" s="100"/>
    </row>
    <row r="384" spans="1:10" s="102" customFormat="1" x14ac:dyDescent="0.3">
      <c r="A384" s="108"/>
      <c r="B384" s="100"/>
      <c r="C384" s="100"/>
      <c r="D384" s="100"/>
      <c r="E384" s="100"/>
      <c r="F384" s="101"/>
      <c r="G384" s="101"/>
      <c r="J384" s="100"/>
    </row>
    <row r="385" spans="1:10" s="102" customFormat="1" x14ac:dyDescent="0.3">
      <c r="A385" s="108"/>
      <c r="B385" s="100"/>
      <c r="C385" s="100"/>
      <c r="D385" s="100"/>
      <c r="E385" s="100"/>
      <c r="F385" s="101"/>
      <c r="G385" s="101"/>
      <c r="J385" s="100"/>
    </row>
    <row r="386" spans="1:10" s="102" customFormat="1" x14ac:dyDescent="0.3">
      <c r="A386" s="108"/>
      <c r="B386" s="100"/>
      <c r="C386" s="100"/>
      <c r="D386" s="100"/>
      <c r="E386" s="100"/>
      <c r="F386" s="101"/>
      <c r="G386" s="101"/>
      <c r="J386" s="100"/>
    </row>
    <row r="387" spans="1:10" s="102" customFormat="1" x14ac:dyDescent="0.3">
      <c r="A387" s="108"/>
      <c r="B387" s="100"/>
      <c r="C387" s="100"/>
      <c r="D387" s="100"/>
      <c r="E387" s="100"/>
      <c r="F387" s="101"/>
      <c r="G387" s="101"/>
      <c r="J387" s="100"/>
    </row>
    <row r="388" spans="1:10" s="102" customFormat="1" x14ac:dyDescent="0.3">
      <c r="A388" s="108"/>
      <c r="B388" s="100"/>
      <c r="C388" s="100"/>
      <c r="D388" s="100"/>
      <c r="E388" s="100"/>
      <c r="F388" s="101"/>
      <c r="G388" s="101"/>
      <c r="J388" s="100"/>
    </row>
    <row r="389" spans="1:10" s="102" customFormat="1" x14ac:dyDescent="0.3">
      <c r="A389" s="108"/>
      <c r="B389" s="100"/>
      <c r="C389" s="100"/>
      <c r="D389" s="100"/>
      <c r="E389" s="100"/>
      <c r="F389" s="101"/>
      <c r="G389" s="101"/>
      <c r="J389" s="100"/>
    </row>
    <row r="390" spans="1:10" s="102" customFormat="1" x14ac:dyDescent="0.3">
      <c r="A390" s="108"/>
      <c r="B390" s="100"/>
      <c r="C390" s="100"/>
      <c r="D390" s="100"/>
      <c r="E390" s="100"/>
      <c r="F390" s="101"/>
      <c r="G390" s="101"/>
      <c r="J390" s="100"/>
    </row>
    <row r="391" spans="1:10" s="102" customFormat="1" x14ac:dyDescent="0.3">
      <c r="A391" s="108"/>
      <c r="B391" s="100"/>
      <c r="C391" s="100"/>
      <c r="D391" s="100"/>
      <c r="E391" s="100"/>
      <c r="F391" s="101"/>
      <c r="G391" s="101"/>
      <c r="J391" s="100"/>
    </row>
    <row r="392" spans="1:10" s="102" customFormat="1" x14ac:dyDescent="0.3">
      <c r="A392" s="108"/>
      <c r="B392" s="100"/>
      <c r="C392" s="100"/>
      <c r="D392" s="100"/>
      <c r="E392" s="100"/>
      <c r="F392" s="101"/>
      <c r="G392" s="101"/>
      <c r="J392" s="100"/>
    </row>
    <row r="393" spans="1:10" s="102" customFormat="1" x14ac:dyDescent="0.3">
      <c r="A393" s="108"/>
      <c r="B393" s="100"/>
      <c r="C393" s="100"/>
      <c r="D393" s="100"/>
      <c r="E393" s="100"/>
      <c r="F393" s="101"/>
      <c r="G393" s="101"/>
      <c r="J393" s="100"/>
    </row>
    <row r="394" spans="1:10" s="102" customFormat="1" x14ac:dyDescent="0.3">
      <c r="A394" s="108"/>
      <c r="B394" s="100"/>
      <c r="C394" s="100"/>
      <c r="D394" s="100"/>
      <c r="E394" s="100"/>
      <c r="F394" s="101"/>
      <c r="G394" s="101"/>
      <c r="J394" s="100"/>
    </row>
    <row r="395" spans="1:10" s="102" customFormat="1" x14ac:dyDescent="0.3">
      <c r="A395" s="108"/>
      <c r="B395" s="100"/>
      <c r="C395" s="100"/>
      <c r="D395" s="100"/>
      <c r="E395" s="100"/>
      <c r="F395" s="101"/>
      <c r="G395" s="101"/>
      <c r="J395" s="100"/>
    </row>
    <row r="396" spans="1:10" s="102" customFormat="1" x14ac:dyDescent="0.3">
      <c r="A396" s="108"/>
      <c r="B396" s="100"/>
      <c r="C396" s="100"/>
      <c r="D396" s="100"/>
      <c r="E396" s="100"/>
      <c r="F396" s="101"/>
      <c r="G396" s="101"/>
      <c r="J396" s="100"/>
    </row>
    <row r="397" spans="1:10" s="102" customFormat="1" x14ac:dyDescent="0.3">
      <c r="A397" s="108"/>
      <c r="B397" s="100"/>
      <c r="C397" s="100"/>
      <c r="D397" s="100"/>
      <c r="E397" s="100"/>
      <c r="F397" s="101"/>
      <c r="G397" s="101"/>
      <c r="J397" s="100"/>
    </row>
    <row r="398" spans="1:10" s="102" customFormat="1" x14ac:dyDescent="0.3">
      <c r="A398" s="108"/>
      <c r="B398" s="100"/>
      <c r="C398" s="100"/>
      <c r="D398" s="100"/>
      <c r="E398" s="100"/>
      <c r="F398" s="101"/>
      <c r="G398" s="101"/>
      <c r="J398" s="100"/>
    </row>
    <row r="399" spans="1:10" s="102" customFormat="1" x14ac:dyDescent="0.3">
      <c r="A399" s="108"/>
      <c r="B399" s="100"/>
      <c r="C399" s="100"/>
      <c r="D399" s="100"/>
      <c r="E399" s="100"/>
      <c r="F399" s="101"/>
      <c r="G399" s="101"/>
      <c r="J399" s="100"/>
    </row>
    <row r="400" spans="1:10" s="102" customFormat="1" x14ac:dyDescent="0.3">
      <c r="A400" s="108"/>
      <c r="B400" s="100"/>
      <c r="C400" s="100"/>
      <c r="D400" s="100"/>
      <c r="E400" s="100"/>
      <c r="F400" s="101"/>
      <c r="G400" s="101"/>
      <c r="J400" s="100"/>
    </row>
    <row r="401" spans="1:10" s="102" customFormat="1" x14ac:dyDescent="0.3">
      <c r="A401" s="108"/>
      <c r="B401" s="100"/>
      <c r="C401" s="100"/>
      <c r="D401" s="100"/>
      <c r="E401" s="100"/>
      <c r="F401" s="101"/>
      <c r="G401" s="101"/>
      <c r="J401" s="100"/>
    </row>
    <row r="402" spans="1:10" s="102" customFormat="1" x14ac:dyDescent="0.3">
      <c r="A402" s="108"/>
      <c r="B402" s="100"/>
      <c r="C402" s="100"/>
      <c r="D402" s="100"/>
      <c r="E402" s="100"/>
      <c r="F402" s="101"/>
      <c r="G402" s="101"/>
      <c r="J402" s="100"/>
    </row>
    <row r="403" spans="1:10" s="102" customFormat="1" x14ac:dyDescent="0.3">
      <c r="A403" s="108"/>
      <c r="B403" s="100"/>
      <c r="C403" s="100"/>
      <c r="D403" s="100"/>
      <c r="E403" s="100"/>
      <c r="F403" s="101"/>
      <c r="G403" s="101"/>
      <c r="J403" s="100"/>
    </row>
    <row r="404" spans="1:10" s="102" customFormat="1" x14ac:dyDescent="0.3">
      <c r="A404" s="108"/>
      <c r="B404" s="100"/>
      <c r="C404" s="100"/>
      <c r="D404" s="100"/>
      <c r="E404" s="100"/>
      <c r="F404" s="101"/>
      <c r="G404" s="101"/>
      <c r="J404" s="100"/>
    </row>
    <row r="405" spans="1:10" s="102" customFormat="1" x14ac:dyDescent="0.3">
      <c r="A405" s="108"/>
      <c r="B405" s="100"/>
      <c r="C405" s="100"/>
      <c r="D405" s="100"/>
      <c r="E405" s="100"/>
      <c r="F405" s="101"/>
      <c r="G405" s="101"/>
      <c r="J405" s="100"/>
    </row>
    <row r="406" spans="1:10" s="102" customFormat="1" x14ac:dyDescent="0.3">
      <c r="A406" s="108"/>
      <c r="B406" s="100"/>
      <c r="C406" s="100"/>
      <c r="D406" s="100"/>
      <c r="E406" s="100"/>
      <c r="F406" s="101"/>
      <c r="G406" s="101"/>
      <c r="J406" s="100"/>
    </row>
    <row r="407" spans="1:10" s="102" customFormat="1" x14ac:dyDescent="0.3">
      <c r="A407" s="108"/>
      <c r="B407" s="100"/>
      <c r="C407" s="100"/>
      <c r="D407" s="100"/>
      <c r="E407" s="100"/>
      <c r="F407" s="101"/>
      <c r="G407" s="101"/>
      <c r="J407" s="100"/>
    </row>
    <row r="408" spans="1:10" s="102" customFormat="1" x14ac:dyDescent="0.3">
      <c r="A408" s="108"/>
      <c r="B408" s="100"/>
      <c r="C408" s="100"/>
      <c r="D408" s="100"/>
      <c r="E408" s="100"/>
      <c r="F408" s="101"/>
      <c r="G408" s="101"/>
      <c r="J408" s="100"/>
    </row>
    <row r="409" spans="1:10" s="102" customFormat="1" x14ac:dyDescent="0.3">
      <c r="A409" s="108"/>
      <c r="B409" s="100"/>
      <c r="C409" s="100"/>
      <c r="D409" s="100"/>
      <c r="E409" s="100"/>
      <c r="F409" s="101"/>
      <c r="G409" s="101"/>
      <c r="J409" s="100"/>
    </row>
    <row r="410" spans="1:10" s="102" customFormat="1" x14ac:dyDescent="0.3">
      <c r="A410" s="108"/>
      <c r="B410" s="100"/>
      <c r="C410" s="100"/>
      <c r="D410" s="100"/>
      <c r="E410" s="100"/>
      <c r="F410" s="101"/>
      <c r="G410" s="101"/>
      <c r="J410" s="100"/>
    </row>
    <row r="411" spans="1:10" s="102" customFormat="1" x14ac:dyDescent="0.3">
      <c r="A411" s="108"/>
      <c r="B411" s="100"/>
      <c r="C411" s="100"/>
      <c r="D411" s="100"/>
      <c r="E411" s="100"/>
      <c r="F411" s="101"/>
      <c r="G411" s="101"/>
      <c r="J411" s="100"/>
    </row>
    <row r="412" spans="1:10" s="102" customFormat="1" x14ac:dyDescent="0.3">
      <c r="A412" s="108"/>
      <c r="B412" s="100"/>
      <c r="C412" s="100"/>
      <c r="D412" s="100"/>
      <c r="E412" s="100"/>
      <c r="F412" s="101"/>
      <c r="G412" s="101"/>
      <c r="J412" s="100"/>
    </row>
    <row r="413" spans="1:10" s="102" customFormat="1" x14ac:dyDescent="0.3">
      <c r="A413" s="108"/>
      <c r="B413" s="100"/>
      <c r="C413" s="100"/>
      <c r="D413" s="100"/>
      <c r="E413" s="100"/>
      <c r="F413" s="101"/>
      <c r="G413" s="101"/>
      <c r="J413" s="100"/>
    </row>
    <row r="414" spans="1:10" s="102" customFormat="1" x14ac:dyDescent="0.3">
      <c r="A414" s="108"/>
      <c r="B414" s="100"/>
      <c r="C414" s="100"/>
      <c r="D414" s="100"/>
      <c r="E414" s="100"/>
      <c r="F414" s="101"/>
      <c r="G414" s="101"/>
      <c r="J414" s="100"/>
    </row>
    <row r="415" spans="1:10" s="102" customFormat="1" x14ac:dyDescent="0.3">
      <c r="A415" s="108"/>
      <c r="B415" s="100"/>
      <c r="C415" s="100"/>
      <c r="D415" s="100"/>
      <c r="E415" s="100"/>
      <c r="F415" s="101"/>
      <c r="G415" s="101"/>
      <c r="J415" s="100"/>
    </row>
    <row r="416" spans="1:10" s="102" customFormat="1" x14ac:dyDescent="0.3">
      <c r="A416" s="108"/>
      <c r="B416" s="100"/>
      <c r="C416" s="100"/>
      <c r="D416" s="100"/>
      <c r="E416" s="100"/>
      <c r="F416" s="101"/>
      <c r="G416" s="101"/>
      <c r="J416" s="100"/>
    </row>
    <row r="417" spans="1:10" s="102" customFormat="1" x14ac:dyDescent="0.3">
      <c r="A417" s="108"/>
      <c r="B417" s="100"/>
      <c r="C417" s="100"/>
      <c r="D417" s="100"/>
      <c r="E417" s="100"/>
      <c r="F417" s="101"/>
      <c r="G417" s="101"/>
      <c r="J417" s="100"/>
    </row>
    <row r="418" spans="1:10" s="102" customFormat="1" x14ac:dyDescent="0.3">
      <c r="A418" s="108"/>
      <c r="B418" s="100"/>
      <c r="C418" s="100"/>
      <c r="D418" s="100"/>
      <c r="E418" s="100"/>
      <c r="F418" s="101"/>
      <c r="G418" s="101"/>
      <c r="J418" s="100"/>
    </row>
    <row r="419" spans="1:10" s="102" customFormat="1" x14ac:dyDescent="0.3">
      <c r="A419" s="108"/>
      <c r="B419" s="100"/>
      <c r="C419" s="100"/>
      <c r="D419" s="100"/>
      <c r="E419" s="100"/>
      <c r="F419" s="101"/>
      <c r="G419" s="101"/>
      <c r="J419" s="100"/>
    </row>
    <row r="420" spans="1:10" s="102" customFormat="1" x14ac:dyDescent="0.3">
      <c r="A420" s="108"/>
      <c r="B420" s="100"/>
      <c r="C420" s="100"/>
      <c r="D420" s="100"/>
      <c r="E420" s="100"/>
      <c r="F420" s="101"/>
      <c r="G420" s="101"/>
      <c r="J420" s="100"/>
    </row>
    <row r="421" spans="1:10" s="102" customFormat="1" x14ac:dyDescent="0.3">
      <c r="A421" s="108"/>
      <c r="B421" s="100"/>
      <c r="C421" s="100"/>
      <c r="D421" s="100"/>
      <c r="E421" s="100"/>
      <c r="F421" s="101"/>
      <c r="G421" s="101"/>
      <c r="J421" s="100"/>
    </row>
    <row r="422" spans="1:10" s="102" customFormat="1" x14ac:dyDescent="0.3">
      <c r="A422" s="108"/>
      <c r="B422" s="100"/>
      <c r="C422" s="100"/>
      <c r="D422" s="100"/>
      <c r="E422" s="100"/>
      <c r="F422" s="101"/>
      <c r="G422" s="101"/>
      <c r="J422" s="100"/>
    </row>
    <row r="423" spans="1:10" s="102" customFormat="1" x14ac:dyDescent="0.3">
      <c r="A423" s="108"/>
      <c r="B423" s="100"/>
      <c r="C423" s="100"/>
      <c r="D423" s="100"/>
      <c r="E423" s="100"/>
      <c r="F423" s="101"/>
      <c r="G423" s="101"/>
      <c r="J423" s="100"/>
    </row>
    <row r="424" spans="1:10" s="102" customFormat="1" x14ac:dyDescent="0.3">
      <c r="A424" s="108"/>
      <c r="B424" s="100"/>
      <c r="C424" s="100"/>
      <c r="D424" s="100"/>
      <c r="E424" s="100"/>
      <c r="F424" s="101"/>
      <c r="G424" s="101"/>
      <c r="J424" s="100"/>
    </row>
    <row r="425" spans="1:10" s="102" customFormat="1" x14ac:dyDescent="0.3">
      <c r="A425" s="108"/>
      <c r="B425" s="100"/>
      <c r="C425" s="100"/>
      <c r="D425" s="100"/>
      <c r="E425" s="100"/>
      <c r="F425" s="101"/>
      <c r="G425" s="101"/>
      <c r="J425" s="100"/>
    </row>
    <row r="426" spans="1:10" s="102" customFormat="1" x14ac:dyDescent="0.3">
      <c r="A426" s="108"/>
      <c r="B426" s="100"/>
      <c r="C426" s="100"/>
      <c r="D426" s="100"/>
      <c r="E426" s="100"/>
      <c r="F426" s="101"/>
      <c r="G426" s="101"/>
      <c r="J426" s="100"/>
    </row>
    <row r="427" spans="1:10" s="102" customFormat="1" x14ac:dyDescent="0.3">
      <c r="A427" s="108"/>
      <c r="B427" s="100"/>
      <c r="C427" s="100"/>
      <c r="D427" s="100"/>
      <c r="E427" s="100"/>
      <c r="F427" s="101"/>
      <c r="G427" s="101"/>
      <c r="J427" s="100"/>
    </row>
    <row r="428" spans="1:10" s="102" customFormat="1" x14ac:dyDescent="0.3">
      <c r="A428" s="108"/>
      <c r="B428" s="100"/>
      <c r="C428" s="100"/>
      <c r="D428" s="100"/>
      <c r="E428" s="100"/>
      <c r="F428" s="101"/>
      <c r="G428" s="101"/>
      <c r="J428" s="100"/>
    </row>
    <row r="429" spans="1:10" s="102" customFormat="1" x14ac:dyDescent="0.3">
      <c r="A429" s="108"/>
      <c r="B429" s="100"/>
      <c r="C429" s="100"/>
      <c r="D429" s="100"/>
      <c r="E429" s="100"/>
      <c r="F429" s="101"/>
      <c r="G429" s="101"/>
      <c r="J429" s="100"/>
    </row>
    <row r="430" spans="1:10" s="102" customFormat="1" x14ac:dyDescent="0.3">
      <c r="A430" s="108"/>
      <c r="B430" s="100"/>
      <c r="C430" s="100"/>
      <c r="D430" s="100"/>
      <c r="E430" s="100"/>
      <c r="F430" s="101"/>
      <c r="G430" s="101"/>
      <c r="J430" s="100"/>
    </row>
    <row r="431" spans="1:10" s="102" customFormat="1" x14ac:dyDescent="0.3">
      <c r="A431" s="108"/>
      <c r="B431" s="100"/>
      <c r="C431" s="100"/>
      <c r="D431" s="100"/>
      <c r="E431" s="100"/>
      <c r="F431" s="101"/>
      <c r="G431" s="101"/>
      <c r="J431" s="100"/>
    </row>
    <row r="432" spans="1:10" s="102" customFormat="1" x14ac:dyDescent="0.3">
      <c r="A432" s="108"/>
      <c r="B432" s="100"/>
      <c r="C432" s="100"/>
      <c r="D432" s="100"/>
      <c r="E432" s="100"/>
      <c r="F432" s="101"/>
      <c r="G432" s="101"/>
      <c r="J432" s="100"/>
    </row>
    <row r="433" spans="1:10" s="102" customFormat="1" x14ac:dyDescent="0.3">
      <c r="A433" s="108"/>
      <c r="B433" s="100"/>
      <c r="C433" s="100"/>
      <c r="D433" s="100"/>
      <c r="E433" s="100"/>
      <c r="F433" s="101"/>
      <c r="G433" s="101"/>
      <c r="J433" s="100"/>
    </row>
    <row r="434" spans="1:10" s="102" customFormat="1" x14ac:dyDescent="0.3">
      <c r="A434" s="108"/>
      <c r="B434" s="100"/>
      <c r="C434" s="100"/>
      <c r="D434" s="100"/>
      <c r="E434" s="100"/>
      <c r="F434" s="101"/>
      <c r="G434" s="101"/>
      <c r="J434" s="100"/>
    </row>
    <row r="435" spans="1:10" s="102" customFormat="1" x14ac:dyDescent="0.3">
      <c r="A435" s="108"/>
      <c r="B435" s="100"/>
      <c r="C435" s="100"/>
      <c r="D435" s="100"/>
      <c r="E435" s="100"/>
      <c r="F435" s="101"/>
      <c r="G435" s="101"/>
      <c r="J435" s="100"/>
    </row>
    <row r="436" spans="1:10" s="102" customFormat="1" x14ac:dyDescent="0.3">
      <c r="A436" s="108"/>
      <c r="B436" s="100"/>
      <c r="C436" s="100"/>
      <c r="D436" s="100"/>
      <c r="E436" s="100"/>
      <c r="F436" s="101"/>
      <c r="G436" s="101"/>
      <c r="J436" s="100"/>
    </row>
    <row r="437" spans="1:10" s="102" customFormat="1" x14ac:dyDescent="0.3">
      <c r="A437" s="108"/>
      <c r="B437" s="100"/>
      <c r="C437" s="100"/>
      <c r="D437" s="100"/>
      <c r="E437" s="100"/>
      <c r="F437" s="101"/>
      <c r="G437" s="101"/>
      <c r="J437" s="100"/>
    </row>
    <row r="438" spans="1:10" s="102" customFormat="1" x14ac:dyDescent="0.3">
      <c r="A438" s="108"/>
      <c r="B438" s="100"/>
      <c r="C438" s="100"/>
      <c r="D438" s="100"/>
      <c r="E438" s="100"/>
      <c r="F438" s="101"/>
      <c r="G438" s="101"/>
      <c r="J438" s="100"/>
    </row>
    <row r="439" spans="1:10" s="102" customFormat="1" x14ac:dyDescent="0.3">
      <c r="A439" s="108"/>
      <c r="B439" s="100"/>
      <c r="C439" s="100"/>
      <c r="D439" s="100"/>
      <c r="E439" s="100"/>
      <c r="F439" s="101"/>
      <c r="G439" s="101"/>
      <c r="J439" s="100"/>
    </row>
    <row r="440" spans="1:10" s="102" customFormat="1" x14ac:dyDescent="0.3">
      <c r="A440" s="108"/>
      <c r="B440" s="100"/>
      <c r="C440" s="100"/>
      <c r="D440" s="100"/>
      <c r="E440" s="100"/>
      <c r="F440" s="101"/>
      <c r="G440" s="101"/>
      <c r="J440" s="100"/>
    </row>
    <row r="441" spans="1:10" s="102" customFormat="1" x14ac:dyDescent="0.3">
      <c r="A441" s="108"/>
      <c r="B441" s="100"/>
      <c r="C441" s="100"/>
      <c r="D441" s="100"/>
      <c r="E441" s="100"/>
      <c r="F441" s="101"/>
      <c r="G441" s="101"/>
      <c r="J441" s="100"/>
    </row>
    <row r="442" spans="1:10" s="102" customFormat="1" x14ac:dyDescent="0.3">
      <c r="A442" s="108"/>
      <c r="B442" s="100"/>
      <c r="C442" s="100"/>
      <c r="D442" s="100"/>
      <c r="E442" s="100"/>
      <c r="F442" s="101"/>
      <c r="G442" s="101"/>
      <c r="J442" s="100"/>
    </row>
    <row r="443" spans="1:10" s="102" customFormat="1" x14ac:dyDescent="0.3">
      <c r="A443" s="108"/>
      <c r="B443" s="100"/>
      <c r="C443" s="100"/>
      <c r="D443" s="100"/>
      <c r="E443" s="100"/>
      <c r="F443" s="101"/>
      <c r="G443" s="101"/>
      <c r="J443" s="100"/>
    </row>
    <row r="444" spans="1:10" s="102" customFormat="1" x14ac:dyDescent="0.3">
      <c r="A444" s="108"/>
      <c r="B444" s="100"/>
      <c r="C444" s="100"/>
      <c r="D444" s="100"/>
      <c r="E444" s="100"/>
      <c r="F444" s="101"/>
      <c r="G444" s="101"/>
      <c r="J444" s="100"/>
    </row>
    <row r="445" spans="1:10" s="102" customFormat="1" x14ac:dyDescent="0.3">
      <c r="A445" s="108"/>
      <c r="B445" s="100"/>
      <c r="C445" s="100"/>
      <c r="D445" s="100"/>
      <c r="E445" s="100"/>
      <c r="F445" s="101"/>
      <c r="G445" s="101"/>
      <c r="J445" s="100"/>
    </row>
    <row r="446" spans="1:10" s="102" customFormat="1" x14ac:dyDescent="0.3">
      <c r="A446" s="108"/>
      <c r="B446" s="100"/>
      <c r="C446" s="100"/>
      <c r="D446" s="100"/>
      <c r="E446" s="100"/>
      <c r="F446" s="101"/>
      <c r="G446" s="101"/>
      <c r="J446" s="100"/>
    </row>
    <row r="447" spans="1:10" s="102" customFormat="1" x14ac:dyDescent="0.3">
      <c r="A447" s="108"/>
      <c r="B447" s="100"/>
      <c r="C447" s="100"/>
      <c r="D447" s="100"/>
      <c r="E447" s="100"/>
      <c r="F447" s="101"/>
      <c r="G447" s="101"/>
      <c r="J447" s="100"/>
    </row>
    <row r="448" spans="1:10" s="102" customFormat="1" x14ac:dyDescent="0.3">
      <c r="A448" s="108"/>
      <c r="B448" s="100"/>
      <c r="C448" s="100"/>
      <c r="D448" s="100"/>
      <c r="E448" s="100"/>
      <c r="F448" s="101"/>
      <c r="G448" s="101"/>
      <c r="J448" s="100"/>
    </row>
    <row r="449" spans="1:10" s="102" customFormat="1" x14ac:dyDescent="0.3">
      <c r="A449" s="108"/>
      <c r="B449" s="100"/>
      <c r="C449" s="100"/>
      <c r="D449" s="100"/>
      <c r="E449" s="100"/>
      <c r="F449" s="101"/>
      <c r="G449" s="101"/>
      <c r="J449" s="100"/>
    </row>
    <row r="450" spans="1:10" s="102" customFormat="1" x14ac:dyDescent="0.3">
      <c r="A450" s="108"/>
      <c r="B450" s="100"/>
      <c r="C450" s="100"/>
      <c r="D450" s="100"/>
      <c r="E450" s="100"/>
      <c r="F450" s="101"/>
      <c r="G450" s="101"/>
      <c r="J450" s="100"/>
    </row>
    <row r="451" spans="1:10" s="102" customFormat="1" x14ac:dyDescent="0.3">
      <c r="A451" s="108"/>
      <c r="B451" s="100"/>
      <c r="C451" s="100"/>
      <c r="D451" s="100"/>
      <c r="E451" s="100"/>
      <c r="F451" s="101"/>
      <c r="G451" s="101"/>
      <c r="J451" s="100"/>
    </row>
    <row r="452" spans="1:10" s="102" customFormat="1" x14ac:dyDescent="0.3">
      <c r="A452" s="108"/>
      <c r="B452" s="100"/>
      <c r="C452" s="100"/>
      <c r="D452" s="100"/>
      <c r="E452" s="100"/>
      <c r="F452" s="101"/>
      <c r="G452" s="101"/>
      <c r="J452" s="100"/>
    </row>
    <row r="453" spans="1:10" s="102" customFormat="1" x14ac:dyDescent="0.3">
      <c r="A453" s="108"/>
      <c r="B453" s="100"/>
      <c r="C453" s="100"/>
      <c r="D453" s="100"/>
      <c r="E453" s="100"/>
      <c r="F453" s="101"/>
      <c r="G453" s="101"/>
      <c r="J453" s="100"/>
    </row>
    <row r="454" spans="1:10" s="102" customFormat="1" x14ac:dyDescent="0.3">
      <c r="A454" s="108"/>
      <c r="B454" s="100"/>
      <c r="C454" s="100"/>
      <c r="D454" s="100"/>
      <c r="E454" s="100"/>
      <c r="F454" s="101"/>
      <c r="G454" s="101"/>
      <c r="J454" s="100"/>
    </row>
    <row r="455" spans="1:10" s="102" customFormat="1" x14ac:dyDescent="0.3">
      <c r="A455" s="108"/>
      <c r="B455" s="100"/>
      <c r="C455" s="100"/>
      <c r="D455" s="100"/>
      <c r="E455" s="100"/>
      <c r="F455" s="101"/>
      <c r="G455" s="101"/>
      <c r="J455" s="100"/>
    </row>
    <row r="456" spans="1:10" s="102" customFormat="1" x14ac:dyDescent="0.3">
      <c r="A456" s="108"/>
      <c r="B456" s="100"/>
      <c r="C456" s="100"/>
      <c r="D456" s="100"/>
      <c r="E456" s="100"/>
      <c r="F456" s="101"/>
      <c r="G456" s="101"/>
      <c r="J456" s="100"/>
    </row>
    <row r="457" spans="1:10" s="102" customFormat="1" x14ac:dyDescent="0.3">
      <c r="A457" s="108"/>
      <c r="B457" s="100"/>
      <c r="C457" s="100"/>
      <c r="D457" s="100"/>
      <c r="E457" s="100"/>
      <c r="F457" s="101"/>
      <c r="G457" s="101"/>
      <c r="J457" s="100"/>
    </row>
    <row r="458" spans="1:10" s="102" customFormat="1" x14ac:dyDescent="0.3">
      <c r="A458" s="108"/>
      <c r="B458" s="100"/>
      <c r="C458" s="100"/>
      <c r="D458" s="100"/>
      <c r="E458" s="100"/>
      <c r="F458" s="101"/>
      <c r="G458" s="101"/>
      <c r="J458" s="100"/>
    </row>
    <row r="459" spans="1:10" s="102" customFormat="1" x14ac:dyDescent="0.3">
      <c r="A459" s="108"/>
      <c r="B459" s="100"/>
      <c r="C459" s="100"/>
      <c r="D459" s="100"/>
      <c r="E459" s="100"/>
      <c r="F459" s="101"/>
      <c r="G459" s="101"/>
      <c r="J459" s="100"/>
    </row>
    <row r="460" spans="1:10" s="102" customFormat="1" x14ac:dyDescent="0.3">
      <c r="A460" s="108"/>
      <c r="B460" s="100"/>
      <c r="C460" s="100"/>
      <c r="D460" s="100"/>
      <c r="E460" s="100"/>
      <c r="F460" s="101"/>
      <c r="G460" s="101"/>
      <c r="J460" s="100"/>
    </row>
    <row r="461" spans="1:10" s="102" customFormat="1" x14ac:dyDescent="0.3">
      <c r="A461" s="108"/>
      <c r="B461" s="100"/>
      <c r="C461" s="100"/>
      <c r="D461" s="100"/>
      <c r="E461" s="100"/>
      <c r="F461" s="101"/>
      <c r="G461" s="101"/>
      <c r="J461" s="100"/>
    </row>
    <row r="462" spans="1:10" s="102" customFormat="1" x14ac:dyDescent="0.3">
      <c r="A462" s="108"/>
      <c r="B462" s="100"/>
      <c r="C462" s="100"/>
      <c r="D462" s="100"/>
      <c r="E462" s="100"/>
      <c r="F462" s="101"/>
      <c r="G462" s="101"/>
      <c r="J462" s="100"/>
    </row>
    <row r="463" spans="1:10" s="102" customFormat="1" x14ac:dyDescent="0.3">
      <c r="A463" s="108"/>
      <c r="B463" s="100"/>
      <c r="C463" s="100"/>
      <c r="D463" s="100"/>
      <c r="E463" s="100"/>
      <c r="F463" s="101"/>
      <c r="G463" s="101"/>
      <c r="J463" s="100"/>
    </row>
    <row r="464" spans="1:10" s="102" customFormat="1" x14ac:dyDescent="0.3">
      <c r="A464" s="108"/>
      <c r="B464" s="100"/>
      <c r="C464" s="100"/>
      <c r="D464" s="100"/>
      <c r="E464" s="100"/>
      <c r="F464" s="101"/>
      <c r="G464" s="101"/>
      <c r="J464" s="100"/>
    </row>
    <row r="465" spans="1:10" s="102" customFormat="1" x14ac:dyDescent="0.3">
      <c r="A465" s="108"/>
      <c r="B465" s="100"/>
      <c r="C465" s="100"/>
      <c r="D465" s="100"/>
      <c r="E465" s="100"/>
      <c r="F465" s="101"/>
      <c r="G465" s="101"/>
      <c r="J465" s="100"/>
    </row>
    <row r="466" spans="1:10" s="102" customFormat="1" x14ac:dyDescent="0.3">
      <c r="A466" s="108"/>
      <c r="B466" s="100"/>
      <c r="C466" s="100"/>
      <c r="D466" s="100"/>
      <c r="E466" s="100"/>
      <c r="F466" s="101"/>
      <c r="G466" s="101"/>
      <c r="J466" s="100"/>
    </row>
    <row r="467" spans="1:10" s="102" customFormat="1" x14ac:dyDescent="0.3">
      <c r="A467" s="108"/>
      <c r="B467" s="100"/>
      <c r="C467" s="100"/>
      <c r="D467" s="100"/>
      <c r="E467" s="100"/>
      <c r="F467" s="101"/>
      <c r="G467" s="101"/>
      <c r="J467" s="100"/>
    </row>
    <row r="468" spans="1:10" s="102" customFormat="1" x14ac:dyDescent="0.3">
      <c r="A468" s="108"/>
      <c r="B468" s="100"/>
      <c r="C468" s="100"/>
      <c r="D468" s="100"/>
      <c r="E468" s="100"/>
      <c r="F468" s="101"/>
      <c r="G468" s="101"/>
      <c r="J468" s="100"/>
    </row>
    <row r="469" spans="1:10" s="102" customFormat="1" x14ac:dyDescent="0.3">
      <c r="A469" s="108"/>
      <c r="B469" s="100"/>
      <c r="C469" s="100"/>
      <c r="D469" s="100"/>
      <c r="E469" s="100"/>
      <c r="F469" s="101"/>
      <c r="G469" s="101"/>
      <c r="J469" s="100"/>
    </row>
    <row r="470" spans="1:10" s="102" customFormat="1" x14ac:dyDescent="0.3">
      <c r="A470" s="108"/>
      <c r="B470" s="100"/>
      <c r="C470" s="100"/>
      <c r="D470" s="100"/>
      <c r="E470" s="100"/>
      <c r="F470" s="101"/>
      <c r="G470" s="101"/>
      <c r="J470" s="100"/>
    </row>
    <row r="471" spans="1:10" s="102" customFormat="1" x14ac:dyDescent="0.3">
      <c r="A471" s="108"/>
      <c r="B471" s="100"/>
      <c r="C471" s="100"/>
      <c r="D471" s="100"/>
      <c r="E471" s="100"/>
      <c r="F471" s="101"/>
      <c r="G471" s="101"/>
      <c r="J471" s="100"/>
    </row>
    <row r="472" spans="1:10" s="102" customFormat="1" x14ac:dyDescent="0.3">
      <c r="A472" s="108"/>
      <c r="B472" s="100"/>
      <c r="C472" s="100"/>
      <c r="D472" s="100"/>
      <c r="E472" s="100"/>
      <c r="F472" s="101"/>
      <c r="G472" s="101"/>
      <c r="J472" s="100"/>
    </row>
    <row r="473" spans="1:10" s="102" customFormat="1" x14ac:dyDescent="0.3">
      <c r="A473" s="108"/>
      <c r="B473" s="100"/>
      <c r="C473" s="100"/>
      <c r="D473" s="100"/>
      <c r="E473" s="100"/>
      <c r="F473" s="101"/>
      <c r="G473" s="101"/>
      <c r="J473" s="100"/>
    </row>
    <row r="474" spans="1:10" s="102" customFormat="1" x14ac:dyDescent="0.3">
      <c r="A474" s="108"/>
      <c r="B474" s="100"/>
      <c r="C474" s="100"/>
      <c r="D474" s="100"/>
      <c r="E474" s="100"/>
      <c r="F474" s="101"/>
      <c r="G474" s="101"/>
      <c r="J474" s="100"/>
    </row>
    <row r="475" spans="1:10" s="102" customFormat="1" x14ac:dyDescent="0.3">
      <c r="A475" s="108"/>
      <c r="B475" s="100"/>
      <c r="C475" s="100"/>
      <c r="D475" s="100"/>
      <c r="E475" s="100"/>
      <c r="F475" s="101"/>
      <c r="G475" s="101"/>
      <c r="J475" s="100"/>
    </row>
    <row r="476" spans="1:10" s="102" customFormat="1" x14ac:dyDescent="0.3">
      <c r="A476" s="108"/>
      <c r="B476" s="100"/>
      <c r="C476" s="100"/>
      <c r="D476" s="100"/>
      <c r="E476" s="100"/>
      <c r="F476" s="101"/>
      <c r="G476" s="101"/>
      <c r="J476" s="100"/>
    </row>
    <row r="477" spans="1:10" s="102" customFormat="1" x14ac:dyDescent="0.3">
      <c r="A477" s="108"/>
      <c r="B477" s="100"/>
      <c r="C477" s="100"/>
      <c r="D477" s="100"/>
      <c r="E477" s="100"/>
      <c r="F477" s="101"/>
      <c r="G477" s="101"/>
      <c r="J477" s="100"/>
    </row>
    <row r="478" spans="1:10" s="102" customFormat="1" x14ac:dyDescent="0.3">
      <c r="A478" s="108"/>
      <c r="B478" s="100"/>
      <c r="C478" s="100"/>
      <c r="D478" s="100"/>
      <c r="E478" s="100"/>
      <c r="F478" s="101"/>
      <c r="G478" s="101"/>
      <c r="J478" s="100"/>
    </row>
    <row r="479" spans="1:10" s="102" customFormat="1" x14ac:dyDescent="0.3">
      <c r="A479" s="108"/>
      <c r="B479" s="100"/>
      <c r="C479" s="100"/>
      <c r="D479" s="100"/>
      <c r="E479" s="100"/>
      <c r="F479" s="101"/>
      <c r="G479" s="101"/>
      <c r="J479" s="100"/>
    </row>
    <row r="480" spans="1:10" s="102" customFormat="1" x14ac:dyDescent="0.3">
      <c r="A480" s="108"/>
      <c r="B480" s="100"/>
      <c r="C480" s="100"/>
      <c r="D480" s="100"/>
      <c r="E480" s="100"/>
      <c r="F480" s="101"/>
      <c r="G480" s="101"/>
      <c r="J480" s="100"/>
    </row>
    <row r="481" spans="1:10" s="102" customFormat="1" x14ac:dyDescent="0.3">
      <c r="A481" s="108"/>
      <c r="B481" s="100"/>
      <c r="C481" s="100"/>
      <c r="D481" s="100"/>
      <c r="E481" s="100"/>
      <c r="F481" s="101"/>
      <c r="G481" s="101"/>
      <c r="J481" s="100"/>
    </row>
    <row r="482" spans="1:10" s="102" customFormat="1" x14ac:dyDescent="0.3">
      <c r="A482" s="108"/>
      <c r="B482" s="100"/>
      <c r="C482" s="100"/>
      <c r="D482" s="100"/>
      <c r="E482" s="100"/>
      <c r="F482" s="101"/>
      <c r="G482" s="101"/>
      <c r="J482" s="100"/>
    </row>
    <row r="483" spans="1:10" s="102" customFormat="1" x14ac:dyDescent="0.3">
      <c r="A483" s="108"/>
      <c r="B483" s="100"/>
      <c r="C483" s="100"/>
      <c r="D483" s="100"/>
      <c r="E483" s="100"/>
      <c r="F483" s="101"/>
      <c r="G483" s="101"/>
      <c r="J483" s="100"/>
    </row>
    <row r="484" spans="1:10" s="102" customFormat="1" x14ac:dyDescent="0.3">
      <c r="A484" s="108"/>
      <c r="B484" s="100"/>
      <c r="C484" s="100"/>
      <c r="D484" s="100"/>
      <c r="E484" s="100"/>
      <c r="F484" s="101"/>
      <c r="G484" s="101"/>
      <c r="J484" s="100"/>
    </row>
    <row r="485" spans="1:10" s="102" customFormat="1" x14ac:dyDescent="0.3">
      <c r="A485" s="108"/>
      <c r="B485" s="100"/>
      <c r="C485" s="100"/>
      <c r="D485" s="100"/>
      <c r="E485" s="100"/>
      <c r="F485" s="101"/>
      <c r="G485" s="101"/>
      <c r="J485" s="100"/>
    </row>
    <row r="486" spans="1:10" s="102" customFormat="1" x14ac:dyDescent="0.3">
      <c r="A486" s="108"/>
      <c r="B486" s="100"/>
      <c r="C486" s="100"/>
      <c r="D486" s="100"/>
      <c r="E486" s="100"/>
      <c r="F486" s="101"/>
      <c r="G486" s="101"/>
      <c r="J486" s="100"/>
    </row>
    <row r="487" spans="1:10" s="102" customFormat="1" x14ac:dyDescent="0.3">
      <c r="A487" s="108"/>
      <c r="B487" s="100"/>
      <c r="C487" s="100"/>
      <c r="D487" s="100"/>
      <c r="E487" s="100"/>
      <c r="F487" s="101"/>
      <c r="G487" s="101"/>
      <c r="J487" s="100"/>
    </row>
    <row r="488" spans="1:10" s="102" customFormat="1" x14ac:dyDescent="0.3">
      <c r="A488" s="108"/>
      <c r="B488" s="100"/>
      <c r="C488" s="100"/>
      <c r="D488" s="100"/>
      <c r="E488" s="100"/>
      <c r="F488" s="101"/>
      <c r="G488" s="101"/>
      <c r="J488" s="100"/>
    </row>
    <row r="489" spans="1:10" s="102" customFormat="1" x14ac:dyDescent="0.3">
      <c r="A489" s="108"/>
      <c r="B489" s="100"/>
      <c r="C489" s="100"/>
      <c r="D489" s="100"/>
      <c r="E489" s="100"/>
      <c r="F489" s="101"/>
      <c r="G489" s="101"/>
      <c r="J489" s="100"/>
    </row>
    <row r="490" spans="1:10" s="102" customFormat="1" x14ac:dyDescent="0.3">
      <c r="A490" s="108"/>
      <c r="B490" s="100"/>
      <c r="C490" s="100"/>
      <c r="D490" s="100"/>
      <c r="E490" s="100"/>
      <c r="F490" s="101"/>
      <c r="G490" s="101"/>
      <c r="J490" s="100"/>
    </row>
    <row r="491" spans="1:10" s="102" customFormat="1" x14ac:dyDescent="0.3">
      <c r="A491" s="108"/>
      <c r="B491" s="100"/>
      <c r="C491" s="100"/>
      <c r="D491" s="100"/>
      <c r="E491" s="100"/>
      <c r="F491" s="101"/>
      <c r="G491" s="101"/>
      <c r="J491" s="100"/>
    </row>
    <row r="492" spans="1:10" s="102" customFormat="1" x14ac:dyDescent="0.3">
      <c r="A492" s="108"/>
      <c r="B492" s="100"/>
      <c r="C492" s="100"/>
      <c r="D492" s="100"/>
      <c r="E492" s="100"/>
      <c r="F492" s="101"/>
      <c r="G492" s="101"/>
      <c r="J492" s="100"/>
    </row>
    <row r="493" spans="1:10" s="102" customFormat="1" x14ac:dyDescent="0.3">
      <c r="A493" s="108"/>
      <c r="B493" s="100"/>
      <c r="C493" s="100"/>
      <c r="D493" s="100"/>
      <c r="E493" s="100"/>
      <c r="F493" s="101"/>
      <c r="G493" s="101"/>
      <c r="J493" s="100"/>
    </row>
    <row r="494" spans="1:10" s="102" customFormat="1" x14ac:dyDescent="0.3">
      <c r="A494" s="108"/>
      <c r="B494" s="100"/>
      <c r="C494" s="100"/>
      <c r="D494" s="100"/>
      <c r="E494" s="100"/>
      <c r="F494" s="101"/>
      <c r="G494" s="101"/>
      <c r="J494" s="100"/>
    </row>
    <row r="495" spans="1:10" s="102" customFormat="1" x14ac:dyDescent="0.3">
      <c r="A495" s="108"/>
      <c r="B495" s="100"/>
      <c r="C495" s="100"/>
      <c r="D495" s="100"/>
      <c r="E495" s="100"/>
      <c r="F495" s="101"/>
      <c r="G495" s="101"/>
      <c r="J495" s="100"/>
    </row>
    <row r="496" spans="1:10" s="102" customFormat="1" x14ac:dyDescent="0.3">
      <c r="A496" s="108"/>
      <c r="B496" s="100"/>
      <c r="C496" s="100"/>
      <c r="D496" s="100"/>
      <c r="E496" s="100"/>
      <c r="F496" s="101"/>
      <c r="G496" s="101"/>
      <c r="J496" s="100"/>
    </row>
    <row r="497" spans="1:10" s="102" customFormat="1" x14ac:dyDescent="0.3">
      <c r="A497" s="108"/>
      <c r="B497" s="100"/>
      <c r="C497" s="100"/>
      <c r="D497" s="100"/>
      <c r="E497" s="100"/>
      <c r="F497" s="101"/>
      <c r="G497" s="101"/>
      <c r="J497" s="100"/>
    </row>
    <row r="498" spans="1:10" s="102" customFormat="1" x14ac:dyDescent="0.3">
      <c r="A498" s="108"/>
      <c r="B498" s="100"/>
      <c r="C498" s="100"/>
      <c r="D498" s="100"/>
      <c r="E498" s="100"/>
      <c r="F498" s="101"/>
      <c r="G498" s="101"/>
      <c r="J498" s="100"/>
    </row>
    <row r="499" spans="1:10" s="102" customFormat="1" x14ac:dyDescent="0.3">
      <c r="A499" s="108"/>
      <c r="B499" s="100"/>
      <c r="C499" s="100"/>
      <c r="D499" s="100"/>
      <c r="E499" s="100"/>
      <c r="F499" s="101"/>
      <c r="G499" s="101"/>
      <c r="J499" s="100"/>
    </row>
    <row r="500" spans="1:10" s="102" customFormat="1" x14ac:dyDescent="0.3">
      <c r="A500" s="108"/>
      <c r="B500" s="100"/>
      <c r="C500" s="100"/>
      <c r="D500" s="100"/>
      <c r="E500" s="100"/>
      <c r="F500" s="101"/>
      <c r="G500" s="101"/>
      <c r="J500" s="100"/>
    </row>
    <row r="501" spans="1:10" s="102" customFormat="1" x14ac:dyDescent="0.3">
      <c r="A501" s="108"/>
      <c r="B501" s="100"/>
      <c r="C501" s="100"/>
      <c r="D501" s="100"/>
      <c r="E501" s="100"/>
      <c r="F501" s="101"/>
      <c r="G501" s="101"/>
      <c r="J501" s="100"/>
    </row>
    <row r="502" spans="1:10" s="102" customFormat="1" x14ac:dyDescent="0.3">
      <c r="A502" s="108"/>
      <c r="B502" s="100"/>
      <c r="C502" s="100"/>
      <c r="D502" s="100"/>
      <c r="E502" s="100"/>
      <c r="F502" s="101"/>
      <c r="G502" s="101"/>
      <c r="J502" s="100"/>
    </row>
    <row r="503" spans="1:10" s="102" customFormat="1" x14ac:dyDescent="0.3">
      <c r="A503" s="108"/>
      <c r="B503" s="100"/>
      <c r="C503" s="100"/>
      <c r="D503" s="100"/>
      <c r="E503" s="100"/>
      <c r="F503" s="101"/>
      <c r="G503" s="101"/>
      <c r="J503" s="100"/>
    </row>
    <row r="504" spans="1:10" s="102" customFormat="1" x14ac:dyDescent="0.3">
      <c r="A504" s="108"/>
      <c r="B504" s="100"/>
      <c r="C504" s="100"/>
      <c r="D504" s="100"/>
      <c r="E504" s="100"/>
      <c r="F504" s="101"/>
      <c r="G504" s="101"/>
      <c r="J504" s="100"/>
    </row>
    <row r="505" spans="1:10" s="102" customFormat="1" x14ac:dyDescent="0.3">
      <c r="A505" s="108"/>
      <c r="B505" s="100"/>
      <c r="C505" s="100"/>
      <c r="D505" s="100"/>
      <c r="E505" s="100"/>
      <c r="F505" s="101"/>
      <c r="G505" s="101"/>
      <c r="J505" s="100"/>
    </row>
    <row r="506" spans="1:10" s="102" customFormat="1" x14ac:dyDescent="0.3">
      <c r="A506" s="108"/>
      <c r="B506" s="100"/>
      <c r="C506" s="100"/>
      <c r="D506" s="100"/>
      <c r="E506" s="100"/>
      <c r="F506" s="101"/>
      <c r="G506" s="101"/>
      <c r="J506" s="100"/>
    </row>
    <row r="507" spans="1:10" s="102" customFormat="1" x14ac:dyDescent="0.3">
      <c r="A507" s="108"/>
      <c r="B507" s="100"/>
      <c r="C507" s="100"/>
      <c r="D507" s="100"/>
      <c r="E507" s="100"/>
      <c r="F507" s="101"/>
      <c r="G507" s="101"/>
      <c r="J507" s="100"/>
    </row>
    <row r="508" spans="1:10" s="102" customFormat="1" x14ac:dyDescent="0.3">
      <c r="A508" s="108"/>
      <c r="B508" s="100"/>
      <c r="C508" s="100"/>
      <c r="D508" s="100"/>
      <c r="E508" s="100"/>
      <c r="F508" s="101"/>
      <c r="G508" s="101"/>
      <c r="J508" s="100"/>
    </row>
    <row r="509" spans="1:10" s="102" customFormat="1" x14ac:dyDescent="0.3">
      <c r="A509" s="108"/>
      <c r="B509" s="100"/>
      <c r="C509" s="100"/>
      <c r="D509" s="100"/>
      <c r="E509" s="100"/>
      <c r="F509" s="101"/>
      <c r="G509" s="101"/>
      <c r="J509" s="100"/>
    </row>
    <row r="510" spans="1:10" s="102" customFormat="1" x14ac:dyDescent="0.3">
      <c r="A510" s="108"/>
      <c r="B510" s="100"/>
      <c r="C510" s="100"/>
      <c r="D510" s="100"/>
      <c r="E510" s="100"/>
      <c r="F510" s="101"/>
      <c r="G510" s="101"/>
      <c r="J510" s="100"/>
    </row>
    <row r="511" spans="1:10" s="102" customFormat="1" x14ac:dyDescent="0.3">
      <c r="A511" s="108"/>
      <c r="B511" s="100"/>
      <c r="C511" s="100"/>
      <c r="D511" s="100"/>
      <c r="E511" s="100"/>
      <c r="F511" s="101"/>
      <c r="G511" s="101"/>
      <c r="J511" s="100"/>
    </row>
    <row r="512" spans="1:10" s="102" customFormat="1" x14ac:dyDescent="0.3">
      <c r="A512" s="108"/>
      <c r="B512" s="100"/>
      <c r="C512" s="100"/>
      <c r="D512" s="100"/>
      <c r="E512" s="100"/>
      <c r="F512" s="101"/>
      <c r="G512" s="101"/>
      <c r="J512" s="100"/>
    </row>
    <row r="513" spans="1:10" s="102" customFormat="1" x14ac:dyDescent="0.3">
      <c r="A513" s="108"/>
      <c r="B513" s="100"/>
      <c r="C513" s="100"/>
      <c r="D513" s="100"/>
      <c r="E513" s="100"/>
      <c r="F513" s="101"/>
      <c r="G513" s="101"/>
      <c r="J513" s="100"/>
    </row>
    <row r="514" spans="1:10" s="102" customFormat="1" x14ac:dyDescent="0.3">
      <c r="A514" s="108"/>
      <c r="B514" s="100"/>
      <c r="C514" s="100"/>
      <c r="D514" s="100"/>
      <c r="E514" s="100"/>
      <c r="F514" s="101"/>
      <c r="G514" s="101"/>
      <c r="J514" s="100"/>
    </row>
    <row r="515" spans="1:10" s="102" customFormat="1" x14ac:dyDescent="0.3">
      <c r="A515" s="108"/>
      <c r="B515" s="100"/>
      <c r="C515" s="100"/>
      <c r="D515" s="100"/>
      <c r="E515" s="100"/>
      <c r="F515" s="101"/>
      <c r="G515" s="101"/>
      <c r="J515" s="100"/>
    </row>
    <row r="516" spans="1:10" s="102" customFormat="1" x14ac:dyDescent="0.3">
      <c r="A516" s="108"/>
      <c r="B516" s="100"/>
      <c r="C516" s="100"/>
      <c r="D516" s="100"/>
      <c r="E516" s="100"/>
      <c r="F516" s="101"/>
      <c r="G516" s="101"/>
      <c r="J516" s="100"/>
    </row>
    <row r="517" spans="1:10" s="102" customFormat="1" x14ac:dyDescent="0.3">
      <c r="A517" s="108"/>
      <c r="B517" s="100"/>
      <c r="C517" s="100"/>
      <c r="D517" s="100"/>
      <c r="E517" s="100"/>
      <c r="F517" s="101"/>
      <c r="G517" s="101"/>
      <c r="J517" s="100"/>
    </row>
    <row r="518" spans="1:10" s="102" customFormat="1" x14ac:dyDescent="0.3">
      <c r="A518" s="108"/>
      <c r="B518" s="100"/>
      <c r="C518" s="100"/>
      <c r="D518" s="100"/>
      <c r="E518" s="100"/>
      <c r="F518" s="101"/>
      <c r="G518" s="101"/>
      <c r="J518" s="100"/>
    </row>
    <row r="519" spans="1:10" s="102" customFormat="1" x14ac:dyDescent="0.3">
      <c r="A519" s="108"/>
      <c r="B519" s="100"/>
      <c r="C519" s="100"/>
      <c r="D519" s="100"/>
      <c r="E519" s="100"/>
      <c r="F519" s="101"/>
      <c r="G519" s="101"/>
      <c r="J519" s="100"/>
    </row>
    <row r="520" spans="1:10" s="102" customFormat="1" x14ac:dyDescent="0.3">
      <c r="A520" s="108"/>
      <c r="B520" s="100"/>
      <c r="C520" s="100"/>
      <c r="D520" s="100"/>
      <c r="E520" s="100"/>
      <c r="F520" s="101"/>
      <c r="G520" s="101"/>
      <c r="J520" s="100"/>
    </row>
    <row r="521" spans="1:10" s="102" customFormat="1" x14ac:dyDescent="0.3">
      <c r="A521" s="108"/>
      <c r="B521" s="100"/>
      <c r="C521" s="100"/>
      <c r="D521" s="100"/>
      <c r="E521" s="100"/>
      <c r="F521" s="101"/>
      <c r="G521" s="101"/>
      <c r="J521" s="100"/>
    </row>
    <row r="522" spans="1:10" s="102" customFormat="1" x14ac:dyDescent="0.3">
      <c r="A522" s="108"/>
      <c r="B522" s="100"/>
      <c r="C522" s="100"/>
      <c r="D522" s="100"/>
      <c r="E522" s="100"/>
      <c r="F522" s="101"/>
      <c r="G522" s="101"/>
      <c r="J522" s="100"/>
    </row>
    <row r="523" spans="1:10" s="102" customFormat="1" x14ac:dyDescent="0.3">
      <c r="A523" s="108"/>
      <c r="B523" s="100"/>
      <c r="C523" s="100"/>
      <c r="D523" s="100"/>
      <c r="E523" s="100"/>
      <c r="F523" s="101"/>
      <c r="G523" s="101"/>
      <c r="J523" s="100"/>
    </row>
    <row r="524" spans="1:10" s="102" customFormat="1" x14ac:dyDescent="0.3">
      <c r="A524" s="108"/>
      <c r="B524" s="100"/>
      <c r="C524" s="100"/>
      <c r="D524" s="100"/>
      <c r="E524" s="100"/>
      <c r="F524" s="101"/>
      <c r="G524" s="101"/>
      <c r="J524" s="100"/>
    </row>
    <row r="525" spans="1:10" s="102" customFormat="1" x14ac:dyDescent="0.3">
      <c r="A525" s="108"/>
      <c r="B525" s="100"/>
      <c r="C525" s="100"/>
      <c r="D525" s="100"/>
      <c r="E525" s="100"/>
      <c r="F525" s="101"/>
      <c r="G525" s="101"/>
      <c r="J525" s="100"/>
    </row>
    <row r="526" spans="1:10" s="102" customFormat="1" x14ac:dyDescent="0.3">
      <c r="A526" s="108"/>
      <c r="B526" s="100"/>
      <c r="C526" s="100"/>
      <c r="D526" s="100"/>
      <c r="E526" s="100"/>
      <c r="F526" s="101"/>
      <c r="G526" s="101"/>
      <c r="J526" s="100"/>
    </row>
    <row r="527" spans="1:10" s="102" customFormat="1" x14ac:dyDescent="0.3">
      <c r="A527" s="108"/>
      <c r="B527" s="100"/>
      <c r="C527" s="100"/>
      <c r="D527" s="100"/>
      <c r="E527" s="100"/>
      <c r="F527" s="101"/>
      <c r="G527" s="101"/>
      <c r="J527" s="100"/>
    </row>
    <row r="528" spans="1:10" s="102" customFormat="1" x14ac:dyDescent="0.3">
      <c r="A528" s="108"/>
      <c r="B528" s="100"/>
      <c r="C528" s="100"/>
      <c r="D528" s="100"/>
      <c r="E528" s="100"/>
      <c r="F528" s="101"/>
      <c r="G528" s="101"/>
      <c r="J528" s="100"/>
    </row>
    <row r="529" spans="1:10" s="102" customFormat="1" x14ac:dyDescent="0.3">
      <c r="A529" s="108"/>
      <c r="B529" s="100"/>
      <c r="C529" s="100"/>
      <c r="D529" s="100"/>
      <c r="E529" s="100"/>
      <c r="F529" s="101"/>
      <c r="G529" s="101"/>
      <c r="J529" s="100"/>
    </row>
    <row r="530" spans="1:10" s="102" customFormat="1" x14ac:dyDescent="0.3">
      <c r="A530" s="108"/>
      <c r="B530" s="100"/>
      <c r="C530" s="100"/>
      <c r="D530" s="100"/>
      <c r="E530" s="100"/>
      <c r="F530" s="101"/>
      <c r="G530" s="101"/>
      <c r="J530" s="100"/>
    </row>
    <row r="531" spans="1:10" s="102" customFormat="1" x14ac:dyDescent="0.3">
      <c r="A531" s="108"/>
      <c r="B531" s="100"/>
      <c r="C531" s="100"/>
      <c r="D531" s="100"/>
      <c r="E531" s="100"/>
      <c r="F531" s="101"/>
      <c r="G531" s="101"/>
      <c r="J531" s="100"/>
    </row>
    <row r="532" spans="1:10" s="102" customFormat="1" x14ac:dyDescent="0.3">
      <c r="A532" s="108"/>
      <c r="B532" s="100"/>
      <c r="C532" s="100"/>
      <c r="D532" s="100"/>
      <c r="E532" s="100"/>
      <c r="F532" s="101"/>
      <c r="G532" s="101"/>
      <c r="J532" s="100"/>
    </row>
    <row r="533" spans="1:10" s="102" customFormat="1" x14ac:dyDescent="0.3">
      <c r="A533" s="108"/>
      <c r="B533" s="100"/>
      <c r="C533" s="100"/>
      <c r="D533" s="100"/>
      <c r="E533" s="100"/>
      <c r="F533" s="101"/>
      <c r="G533" s="101"/>
      <c r="J533" s="100"/>
    </row>
    <row r="534" spans="1:10" s="102" customFormat="1" x14ac:dyDescent="0.3">
      <c r="A534" s="108"/>
      <c r="B534" s="100"/>
      <c r="C534" s="100"/>
      <c r="D534" s="100"/>
      <c r="E534" s="100"/>
      <c r="F534" s="101"/>
      <c r="G534" s="101"/>
      <c r="J534" s="100"/>
    </row>
    <row r="535" spans="1:10" s="102" customFormat="1" x14ac:dyDescent="0.3">
      <c r="A535" s="108"/>
      <c r="B535" s="100"/>
      <c r="C535" s="100"/>
      <c r="D535" s="100"/>
      <c r="E535" s="100"/>
      <c r="F535" s="101"/>
      <c r="G535" s="101"/>
      <c r="J535" s="100"/>
    </row>
    <row r="536" spans="1:10" s="102" customFormat="1" x14ac:dyDescent="0.3">
      <c r="A536" s="108"/>
      <c r="B536" s="100"/>
      <c r="C536" s="100"/>
      <c r="D536" s="100"/>
      <c r="E536" s="100"/>
      <c r="F536" s="101"/>
      <c r="G536" s="101"/>
      <c r="J536" s="100"/>
    </row>
    <row r="537" spans="1:10" s="102" customFormat="1" x14ac:dyDescent="0.3">
      <c r="A537" s="108"/>
      <c r="B537" s="100"/>
      <c r="C537" s="100"/>
      <c r="D537" s="100"/>
      <c r="E537" s="100"/>
      <c r="F537" s="101"/>
      <c r="G537" s="101"/>
      <c r="J537" s="100"/>
    </row>
    <row r="538" spans="1:10" s="102" customFormat="1" x14ac:dyDescent="0.3">
      <c r="A538" s="108"/>
      <c r="B538" s="100"/>
      <c r="C538" s="100"/>
      <c r="D538" s="100"/>
      <c r="E538" s="100"/>
      <c r="F538" s="101"/>
      <c r="G538" s="101"/>
      <c r="J538" s="100"/>
    </row>
    <row r="539" spans="1:10" s="102" customFormat="1" x14ac:dyDescent="0.3">
      <c r="A539" s="108"/>
      <c r="B539" s="100"/>
      <c r="C539" s="100"/>
      <c r="D539" s="100"/>
      <c r="E539" s="100"/>
      <c r="F539" s="101"/>
      <c r="G539" s="101"/>
      <c r="J539" s="100"/>
    </row>
    <row r="540" spans="1:10" s="102" customFormat="1" x14ac:dyDescent="0.3">
      <c r="A540" s="108"/>
      <c r="B540" s="100"/>
      <c r="C540" s="100"/>
      <c r="D540" s="100"/>
      <c r="E540" s="100"/>
      <c r="F540" s="101"/>
      <c r="G540" s="101"/>
      <c r="J540" s="100"/>
    </row>
    <row r="541" spans="1:10" s="102" customFormat="1" x14ac:dyDescent="0.3">
      <c r="A541" s="108"/>
      <c r="B541" s="100"/>
      <c r="C541" s="100"/>
      <c r="D541" s="100"/>
      <c r="E541" s="100"/>
      <c r="F541" s="101"/>
      <c r="G541" s="101"/>
      <c r="J541" s="100"/>
    </row>
    <row r="542" spans="1:10" s="102" customFormat="1" x14ac:dyDescent="0.3">
      <c r="A542" s="108"/>
      <c r="B542" s="100"/>
      <c r="C542" s="100"/>
      <c r="D542" s="100"/>
      <c r="E542" s="100"/>
      <c r="F542" s="101"/>
      <c r="G542" s="101"/>
      <c r="J542" s="100"/>
    </row>
    <row r="543" spans="1:10" s="102" customFormat="1" x14ac:dyDescent="0.3">
      <c r="A543" s="108"/>
      <c r="B543" s="100"/>
      <c r="C543" s="100"/>
      <c r="D543" s="100"/>
      <c r="E543" s="100"/>
      <c r="F543" s="101"/>
      <c r="G543" s="101"/>
      <c r="J543" s="100"/>
    </row>
    <row r="544" spans="1:10" s="102" customFormat="1" x14ac:dyDescent="0.3">
      <c r="A544" s="108"/>
      <c r="B544" s="100"/>
      <c r="C544" s="100"/>
      <c r="D544" s="100"/>
      <c r="E544" s="100"/>
      <c r="F544" s="101"/>
      <c r="G544" s="101"/>
      <c r="J544" s="100"/>
    </row>
    <row r="545" spans="1:10" s="102" customFormat="1" x14ac:dyDescent="0.3">
      <c r="A545" s="108"/>
      <c r="B545" s="100"/>
      <c r="C545" s="100"/>
      <c r="D545" s="100"/>
      <c r="E545" s="100"/>
      <c r="F545" s="101"/>
      <c r="G545" s="101"/>
      <c r="J545" s="100"/>
    </row>
    <row r="546" spans="1:10" s="102" customFormat="1" x14ac:dyDescent="0.3">
      <c r="A546" s="108"/>
      <c r="B546" s="100"/>
      <c r="C546" s="100"/>
      <c r="D546" s="100"/>
      <c r="E546" s="100"/>
      <c r="F546" s="101"/>
      <c r="G546" s="101"/>
      <c r="J546" s="100"/>
    </row>
    <row r="547" spans="1:10" s="102" customFormat="1" x14ac:dyDescent="0.3">
      <c r="A547" s="108"/>
      <c r="B547" s="100"/>
      <c r="C547" s="100"/>
      <c r="D547" s="100"/>
      <c r="E547" s="100"/>
      <c r="F547" s="101"/>
      <c r="G547" s="101"/>
      <c r="J547" s="100"/>
    </row>
    <row r="548" spans="1:10" s="102" customFormat="1" x14ac:dyDescent="0.3">
      <c r="A548" s="108"/>
      <c r="B548" s="100"/>
      <c r="C548" s="100"/>
      <c r="D548" s="100"/>
      <c r="E548" s="100"/>
      <c r="F548" s="101"/>
      <c r="G548" s="101"/>
      <c r="J548" s="100"/>
    </row>
    <row r="549" spans="1:10" s="102" customFormat="1" x14ac:dyDescent="0.3">
      <c r="A549" s="108"/>
      <c r="B549" s="100"/>
      <c r="C549" s="100"/>
      <c r="D549" s="100"/>
      <c r="E549" s="100"/>
      <c r="F549" s="101"/>
      <c r="G549" s="101"/>
      <c r="J549" s="100"/>
    </row>
    <row r="550" spans="1:10" s="102" customFormat="1" x14ac:dyDescent="0.3">
      <c r="A550" s="108"/>
      <c r="B550" s="100"/>
      <c r="C550" s="100"/>
      <c r="D550" s="100"/>
      <c r="E550" s="100"/>
      <c r="F550" s="101"/>
      <c r="G550" s="101"/>
      <c r="J550" s="100"/>
    </row>
    <row r="551" spans="1:10" s="102" customFormat="1" x14ac:dyDescent="0.3">
      <c r="A551" s="108"/>
      <c r="B551" s="100"/>
      <c r="C551" s="100"/>
      <c r="D551" s="100"/>
      <c r="E551" s="100"/>
      <c r="F551" s="101"/>
      <c r="G551" s="101"/>
      <c r="J551" s="100"/>
    </row>
    <row r="552" spans="1:10" s="102" customFormat="1" x14ac:dyDescent="0.3">
      <c r="A552" s="108"/>
      <c r="B552" s="100"/>
      <c r="C552" s="100"/>
      <c r="D552" s="100"/>
      <c r="E552" s="100"/>
      <c r="F552" s="101"/>
      <c r="G552" s="101"/>
      <c r="J552" s="100"/>
    </row>
    <row r="553" spans="1:10" s="102" customFormat="1" x14ac:dyDescent="0.3">
      <c r="A553" s="108"/>
      <c r="B553" s="100"/>
      <c r="C553" s="100"/>
      <c r="D553" s="100"/>
      <c r="E553" s="100"/>
      <c r="F553" s="101"/>
      <c r="G553" s="101"/>
      <c r="J553" s="100"/>
    </row>
    <row r="554" spans="1:10" s="102" customFormat="1" x14ac:dyDescent="0.3">
      <c r="A554" s="108"/>
      <c r="B554" s="100"/>
      <c r="C554" s="100"/>
      <c r="D554" s="100"/>
      <c r="E554" s="100"/>
      <c r="F554" s="101"/>
      <c r="G554" s="101"/>
      <c r="J554" s="100"/>
    </row>
    <row r="555" spans="1:10" s="102" customFormat="1" x14ac:dyDescent="0.3">
      <c r="A555" s="108"/>
      <c r="B555" s="100"/>
      <c r="C555" s="100"/>
      <c r="D555" s="100"/>
      <c r="E555" s="100"/>
      <c r="F555" s="101"/>
      <c r="G555" s="101"/>
      <c r="J555" s="100"/>
    </row>
    <row r="556" spans="1:10" s="102" customFormat="1" x14ac:dyDescent="0.3">
      <c r="A556" s="108"/>
      <c r="B556" s="100"/>
      <c r="C556" s="100"/>
      <c r="D556" s="100"/>
      <c r="E556" s="100"/>
      <c r="F556" s="101"/>
      <c r="G556" s="101"/>
      <c r="J556" s="100"/>
    </row>
    <row r="557" spans="1:10" s="102" customFormat="1" x14ac:dyDescent="0.3">
      <c r="A557" s="108"/>
      <c r="B557" s="100"/>
      <c r="C557" s="100"/>
      <c r="D557" s="100"/>
      <c r="E557" s="100"/>
      <c r="F557" s="101"/>
      <c r="G557" s="101"/>
      <c r="J557" s="100"/>
    </row>
    <row r="558" spans="1:10" s="102" customFormat="1" x14ac:dyDescent="0.3">
      <c r="A558" s="108"/>
      <c r="B558" s="100"/>
      <c r="C558" s="100"/>
      <c r="D558" s="100"/>
      <c r="E558" s="100"/>
      <c r="F558" s="101"/>
      <c r="G558" s="101"/>
      <c r="J558" s="100"/>
    </row>
    <row r="559" spans="1:10" s="102" customFormat="1" x14ac:dyDescent="0.3">
      <c r="A559" s="108"/>
      <c r="B559" s="100"/>
      <c r="C559" s="100"/>
      <c r="D559" s="100"/>
      <c r="E559" s="100"/>
      <c r="F559" s="101"/>
      <c r="G559" s="101"/>
      <c r="J559" s="100"/>
    </row>
    <row r="560" spans="1:10" s="102" customFormat="1" x14ac:dyDescent="0.3">
      <c r="A560" s="108"/>
      <c r="B560" s="100"/>
      <c r="C560" s="100"/>
      <c r="D560" s="100"/>
      <c r="E560" s="100"/>
      <c r="F560" s="101"/>
      <c r="G560" s="101"/>
      <c r="J560" s="100"/>
    </row>
    <row r="561" spans="1:10" s="102" customFormat="1" x14ac:dyDescent="0.3">
      <c r="A561" s="108"/>
      <c r="B561" s="100"/>
      <c r="C561" s="100"/>
      <c r="D561" s="100"/>
      <c r="E561" s="100"/>
      <c r="F561" s="101"/>
      <c r="G561" s="101"/>
      <c r="J561" s="100"/>
    </row>
    <row r="562" spans="1:10" s="102" customFormat="1" x14ac:dyDescent="0.3">
      <c r="A562" s="108"/>
      <c r="B562" s="100"/>
      <c r="C562" s="100"/>
      <c r="D562" s="100"/>
      <c r="E562" s="100"/>
      <c r="F562" s="101"/>
      <c r="G562" s="101"/>
      <c r="J562" s="100"/>
    </row>
    <row r="563" spans="1:10" s="102" customFormat="1" x14ac:dyDescent="0.3">
      <c r="A563" s="108"/>
      <c r="B563" s="100"/>
      <c r="C563" s="100"/>
      <c r="D563" s="100"/>
      <c r="E563" s="100"/>
      <c r="F563" s="101"/>
      <c r="G563" s="101"/>
      <c r="J563" s="100"/>
    </row>
    <row r="564" spans="1:10" s="102" customFormat="1" x14ac:dyDescent="0.3">
      <c r="A564" s="108"/>
      <c r="B564" s="100"/>
      <c r="C564" s="100"/>
      <c r="D564" s="100"/>
      <c r="E564" s="100"/>
      <c r="F564" s="101"/>
      <c r="G564" s="101"/>
      <c r="J564" s="100"/>
    </row>
    <row r="565" spans="1:10" s="102" customFormat="1" x14ac:dyDescent="0.3">
      <c r="A565" s="108"/>
      <c r="B565" s="100"/>
      <c r="C565" s="100"/>
      <c r="D565" s="100"/>
      <c r="E565" s="100"/>
      <c r="F565" s="101"/>
      <c r="G565" s="101"/>
      <c r="J565" s="100"/>
    </row>
    <row r="566" spans="1:10" s="102" customFormat="1" x14ac:dyDescent="0.3">
      <c r="A566" s="108"/>
      <c r="B566" s="100"/>
      <c r="C566" s="100"/>
      <c r="D566" s="100"/>
      <c r="E566" s="100"/>
      <c r="F566" s="101"/>
      <c r="G566" s="101"/>
      <c r="J566" s="100"/>
    </row>
    <row r="567" spans="1:10" s="102" customFormat="1" x14ac:dyDescent="0.3">
      <c r="A567" s="108"/>
      <c r="B567" s="100"/>
      <c r="C567" s="100"/>
      <c r="D567" s="100"/>
      <c r="E567" s="100"/>
      <c r="F567" s="101"/>
      <c r="G567" s="101"/>
      <c r="J567" s="100"/>
    </row>
    <row r="568" spans="1:10" s="102" customFormat="1" x14ac:dyDescent="0.3">
      <c r="A568" s="108"/>
      <c r="B568" s="100"/>
      <c r="C568" s="100"/>
      <c r="D568" s="100"/>
      <c r="E568" s="100"/>
      <c r="F568" s="101"/>
      <c r="G568" s="101"/>
      <c r="J568" s="100"/>
    </row>
    <row r="569" spans="1:10" s="102" customFormat="1" x14ac:dyDescent="0.3">
      <c r="A569" s="108"/>
      <c r="B569" s="100"/>
      <c r="C569" s="100"/>
      <c r="D569" s="100"/>
      <c r="E569" s="100"/>
      <c r="F569" s="101"/>
      <c r="G569" s="101"/>
      <c r="J569" s="100"/>
    </row>
    <row r="570" spans="1:10" s="102" customFormat="1" x14ac:dyDescent="0.3">
      <c r="A570" s="108"/>
      <c r="B570" s="100"/>
      <c r="C570" s="100"/>
      <c r="D570" s="100"/>
      <c r="E570" s="100"/>
      <c r="F570" s="101"/>
      <c r="G570" s="101"/>
      <c r="J570" s="100"/>
    </row>
    <row r="571" spans="1:10" s="102" customFormat="1" x14ac:dyDescent="0.3">
      <c r="A571" s="108"/>
      <c r="B571" s="100"/>
      <c r="C571" s="100"/>
      <c r="D571" s="100"/>
      <c r="E571" s="100"/>
      <c r="F571" s="101"/>
      <c r="G571" s="101"/>
      <c r="J571" s="100"/>
    </row>
    <row r="572" spans="1:10" s="102" customFormat="1" x14ac:dyDescent="0.3">
      <c r="A572" s="108"/>
      <c r="B572" s="100"/>
      <c r="C572" s="100"/>
      <c r="D572" s="100"/>
      <c r="E572" s="100"/>
      <c r="F572" s="101"/>
      <c r="G572" s="101"/>
      <c r="J572" s="100"/>
    </row>
    <row r="573" spans="1:10" s="102" customFormat="1" x14ac:dyDescent="0.3">
      <c r="A573" s="108"/>
      <c r="B573" s="100"/>
      <c r="C573" s="100"/>
      <c r="D573" s="100"/>
      <c r="E573" s="100"/>
      <c r="F573" s="101"/>
      <c r="G573" s="101"/>
      <c r="J573" s="100"/>
    </row>
    <row r="574" spans="1:10" s="102" customFormat="1" x14ac:dyDescent="0.3">
      <c r="A574" s="108"/>
      <c r="B574" s="100"/>
      <c r="C574" s="100"/>
      <c r="D574" s="100"/>
      <c r="E574" s="100"/>
      <c r="F574" s="101"/>
      <c r="G574" s="101"/>
      <c r="J574" s="100"/>
    </row>
    <row r="575" spans="1:10" s="102" customFormat="1" x14ac:dyDescent="0.3">
      <c r="A575" s="108"/>
      <c r="B575" s="100"/>
      <c r="C575" s="100"/>
      <c r="D575" s="100"/>
      <c r="E575" s="100"/>
      <c r="F575" s="101"/>
      <c r="G575" s="101"/>
      <c r="J575" s="100"/>
    </row>
    <row r="576" spans="1:10" s="102" customFormat="1" x14ac:dyDescent="0.3">
      <c r="A576" s="108"/>
      <c r="B576" s="100"/>
      <c r="C576" s="100"/>
      <c r="D576" s="100"/>
      <c r="E576" s="100"/>
      <c r="F576" s="101"/>
      <c r="G576" s="101"/>
      <c r="J576" s="100"/>
    </row>
    <row r="577" spans="1:10" s="102" customFormat="1" x14ac:dyDescent="0.3">
      <c r="A577" s="108"/>
      <c r="B577" s="100"/>
      <c r="C577" s="100"/>
      <c r="D577" s="100"/>
      <c r="E577" s="100"/>
      <c r="F577" s="101"/>
      <c r="G577" s="101"/>
      <c r="J577" s="100"/>
    </row>
    <row r="578" spans="1:10" s="102" customFormat="1" x14ac:dyDescent="0.3">
      <c r="A578" s="108"/>
      <c r="B578" s="100"/>
      <c r="C578" s="100"/>
      <c r="D578" s="100"/>
      <c r="E578" s="100"/>
      <c r="F578" s="101"/>
      <c r="G578" s="101"/>
      <c r="J578" s="100"/>
    </row>
    <row r="579" spans="1:10" s="102" customFormat="1" x14ac:dyDescent="0.3">
      <c r="A579" s="108"/>
      <c r="B579" s="100"/>
      <c r="C579" s="100"/>
      <c r="D579" s="100"/>
      <c r="E579" s="100"/>
      <c r="F579" s="101"/>
      <c r="G579" s="101"/>
      <c r="J579" s="100"/>
    </row>
    <row r="580" spans="1:10" s="102" customFormat="1" x14ac:dyDescent="0.3">
      <c r="A580" s="108"/>
      <c r="B580" s="100"/>
      <c r="C580" s="100"/>
      <c r="D580" s="100"/>
      <c r="E580" s="100"/>
      <c r="F580" s="101"/>
      <c r="G580" s="101"/>
      <c r="J580" s="100"/>
    </row>
    <row r="581" spans="1:10" s="102" customFormat="1" x14ac:dyDescent="0.3">
      <c r="A581" s="108"/>
      <c r="B581" s="100"/>
      <c r="C581" s="100"/>
      <c r="D581" s="100"/>
      <c r="E581" s="100"/>
      <c r="F581" s="101"/>
      <c r="G581" s="101"/>
      <c r="J581" s="100"/>
    </row>
    <row r="582" spans="1:10" s="102" customFormat="1" x14ac:dyDescent="0.3">
      <c r="A582" s="108"/>
      <c r="B582" s="100"/>
      <c r="C582" s="100"/>
      <c r="D582" s="100"/>
      <c r="E582" s="100"/>
      <c r="F582" s="101"/>
      <c r="G582" s="101"/>
      <c r="J582" s="100"/>
    </row>
    <row r="583" spans="1:10" s="102" customFormat="1" x14ac:dyDescent="0.3">
      <c r="A583" s="108"/>
      <c r="B583" s="100"/>
      <c r="C583" s="100"/>
      <c r="D583" s="100"/>
      <c r="E583" s="100"/>
      <c r="F583" s="101"/>
      <c r="G583" s="101"/>
      <c r="J583" s="100"/>
    </row>
    <row r="584" spans="1:10" s="102" customFormat="1" x14ac:dyDescent="0.3">
      <c r="A584" s="108"/>
      <c r="B584" s="100"/>
      <c r="C584" s="100"/>
      <c r="D584" s="100"/>
      <c r="E584" s="100"/>
      <c r="F584" s="101"/>
      <c r="G584" s="101"/>
      <c r="J584" s="100"/>
    </row>
    <row r="585" spans="1:10" s="102" customFormat="1" x14ac:dyDescent="0.3">
      <c r="A585" s="108"/>
      <c r="B585" s="100"/>
      <c r="C585" s="100"/>
      <c r="D585" s="100"/>
      <c r="E585" s="100"/>
      <c r="F585" s="101"/>
      <c r="G585" s="101"/>
      <c r="J585" s="100"/>
    </row>
    <row r="586" spans="1:10" s="102" customFormat="1" x14ac:dyDescent="0.3">
      <c r="A586" s="108"/>
      <c r="B586" s="100"/>
      <c r="C586" s="100"/>
      <c r="D586" s="100"/>
      <c r="E586" s="100"/>
      <c r="F586" s="101"/>
      <c r="G586" s="101"/>
      <c r="J586" s="100"/>
    </row>
    <row r="587" spans="1:10" s="102" customFormat="1" x14ac:dyDescent="0.3">
      <c r="A587" s="108"/>
      <c r="B587" s="100"/>
      <c r="C587" s="100"/>
      <c r="D587" s="100"/>
      <c r="E587" s="100"/>
      <c r="F587" s="101"/>
      <c r="G587" s="101"/>
      <c r="J587" s="100"/>
    </row>
    <row r="588" spans="1:10" s="102" customFormat="1" x14ac:dyDescent="0.3">
      <c r="A588" s="108"/>
      <c r="B588" s="100"/>
      <c r="C588" s="100"/>
      <c r="D588" s="100"/>
      <c r="E588" s="100"/>
      <c r="F588" s="101"/>
      <c r="G588" s="101"/>
      <c r="J588" s="100"/>
    </row>
    <row r="589" spans="1:10" s="102" customFormat="1" x14ac:dyDescent="0.3">
      <c r="A589" s="108"/>
      <c r="B589" s="100"/>
      <c r="C589" s="100"/>
      <c r="D589" s="100"/>
      <c r="E589" s="100"/>
      <c r="F589" s="101"/>
      <c r="G589" s="101"/>
      <c r="J589" s="100"/>
    </row>
    <row r="590" spans="1:10" s="102" customFormat="1" x14ac:dyDescent="0.3">
      <c r="A590" s="108"/>
      <c r="B590" s="100"/>
      <c r="C590" s="100"/>
      <c r="D590" s="100"/>
      <c r="E590" s="100"/>
      <c r="F590" s="101"/>
      <c r="G590" s="101"/>
      <c r="J590" s="100"/>
    </row>
    <row r="591" spans="1:10" s="102" customFormat="1" x14ac:dyDescent="0.3">
      <c r="A591" s="108"/>
      <c r="B591" s="100"/>
      <c r="C591" s="100"/>
      <c r="D591" s="100"/>
      <c r="E591" s="100"/>
      <c r="F591" s="101"/>
      <c r="G591" s="101"/>
      <c r="J591" s="100"/>
    </row>
    <row r="592" spans="1:10" s="102" customFormat="1" x14ac:dyDescent="0.3">
      <c r="A592" s="108"/>
      <c r="B592" s="100"/>
      <c r="C592" s="100"/>
      <c r="D592" s="100"/>
      <c r="E592" s="100"/>
      <c r="F592" s="101"/>
      <c r="G592" s="101"/>
      <c r="J592" s="100"/>
    </row>
    <row r="593" spans="1:10" s="102" customFormat="1" x14ac:dyDescent="0.3">
      <c r="A593" s="108"/>
      <c r="B593" s="100"/>
      <c r="C593" s="100"/>
      <c r="D593" s="100"/>
      <c r="E593" s="100"/>
      <c r="F593" s="101"/>
      <c r="G593" s="101"/>
      <c r="J593" s="100"/>
    </row>
    <row r="594" spans="1:10" s="102" customFormat="1" x14ac:dyDescent="0.3">
      <c r="A594" s="108"/>
      <c r="B594" s="100"/>
      <c r="C594" s="100"/>
      <c r="D594" s="100"/>
      <c r="E594" s="100"/>
      <c r="F594" s="101"/>
      <c r="G594" s="101"/>
      <c r="J594" s="100"/>
    </row>
    <row r="595" spans="1:10" s="102" customFormat="1" x14ac:dyDescent="0.3">
      <c r="A595" s="108"/>
      <c r="B595" s="100"/>
      <c r="C595" s="100"/>
      <c r="D595" s="100"/>
      <c r="E595" s="100"/>
      <c r="F595" s="101"/>
      <c r="G595" s="101"/>
      <c r="J595" s="100"/>
    </row>
    <row r="596" spans="1:10" s="102" customFormat="1" x14ac:dyDescent="0.3">
      <c r="A596" s="108"/>
      <c r="B596" s="100"/>
      <c r="C596" s="100"/>
      <c r="D596" s="100"/>
      <c r="E596" s="100"/>
      <c r="F596" s="101"/>
      <c r="G596" s="101"/>
      <c r="J596" s="100"/>
    </row>
    <row r="597" spans="1:10" s="102" customFormat="1" x14ac:dyDescent="0.3">
      <c r="A597" s="108"/>
      <c r="B597" s="100"/>
      <c r="C597" s="100"/>
      <c r="D597" s="100"/>
      <c r="E597" s="100"/>
      <c r="F597" s="101"/>
      <c r="G597" s="101"/>
      <c r="J597" s="100"/>
    </row>
    <row r="598" spans="1:10" s="102" customFormat="1" x14ac:dyDescent="0.3">
      <c r="A598" s="108"/>
      <c r="B598" s="100"/>
      <c r="C598" s="100"/>
      <c r="D598" s="100"/>
      <c r="E598" s="100"/>
      <c r="F598" s="101"/>
      <c r="G598" s="101"/>
      <c r="J598" s="100"/>
    </row>
    <row r="599" spans="1:10" s="102" customFormat="1" x14ac:dyDescent="0.3">
      <c r="A599" s="108"/>
      <c r="B599" s="100"/>
      <c r="C599" s="100"/>
      <c r="D599" s="100"/>
      <c r="E599" s="100"/>
      <c r="F599" s="101"/>
      <c r="G599" s="101"/>
      <c r="J599" s="100"/>
    </row>
    <row r="600" spans="1:10" s="102" customFormat="1" x14ac:dyDescent="0.3">
      <c r="A600" s="108"/>
      <c r="B600" s="100"/>
      <c r="C600" s="100"/>
      <c r="D600" s="100"/>
      <c r="E600" s="100"/>
      <c r="F600" s="101"/>
      <c r="G600" s="101"/>
      <c r="J600" s="100"/>
    </row>
    <row r="601" spans="1:10" s="102" customFormat="1" x14ac:dyDescent="0.3">
      <c r="A601" s="108"/>
      <c r="B601" s="100"/>
      <c r="C601" s="100"/>
      <c r="D601" s="100"/>
      <c r="E601" s="100"/>
      <c r="F601" s="101"/>
      <c r="G601" s="101"/>
      <c r="J601" s="100"/>
    </row>
    <row r="602" spans="1:10" s="102" customFormat="1" x14ac:dyDescent="0.3">
      <c r="A602" s="108"/>
      <c r="B602" s="100"/>
      <c r="C602" s="100"/>
      <c r="D602" s="100"/>
      <c r="E602" s="100"/>
      <c r="F602" s="101"/>
      <c r="G602" s="101"/>
      <c r="J602" s="100"/>
    </row>
    <row r="603" spans="1:10" s="102" customFormat="1" x14ac:dyDescent="0.3">
      <c r="A603" s="108"/>
      <c r="B603" s="100"/>
      <c r="C603" s="100"/>
      <c r="D603" s="100"/>
      <c r="E603" s="100"/>
      <c r="F603" s="101"/>
      <c r="G603" s="101"/>
      <c r="J603" s="100"/>
    </row>
    <row r="604" spans="1:10" s="102" customFormat="1" x14ac:dyDescent="0.3">
      <c r="A604" s="108"/>
      <c r="B604" s="100"/>
      <c r="C604" s="100"/>
      <c r="D604" s="100"/>
      <c r="E604" s="100"/>
      <c r="F604" s="101"/>
      <c r="G604" s="101"/>
      <c r="J604" s="100"/>
    </row>
    <row r="605" spans="1:10" s="102" customFormat="1" x14ac:dyDescent="0.3">
      <c r="A605" s="108"/>
      <c r="B605" s="100"/>
      <c r="C605" s="100"/>
      <c r="D605" s="100"/>
      <c r="E605" s="100"/>
      <c r="F605" s="101"/>
      <c r="G605" s="101"/>
      <c r="J605" s="100"/>
    </row>
    <row r="606" spans="1:10" s="102" customFormat="1" x14ac:dyDescent="0.3">
      <c r="A606" s="108"/>
      <c r="B606" s="100"/>
      <c r="C606" s="100"/>
      <c r="D606" s="100"/>
      <c r="E606" s="100"/>
      <c r="F606" s="101"/>
      <c r="G606" s="101"/>
      <c r="J606" s="100"/>
    </row>
    <row r="607" spans="1:10" s="102" customFormat="1" x14ac:dyDescent="0.3">
      <c r="A607" s="108"/>
      <c r="B607" s="100"/>
      <c r="C607" s="100"/>
      <c r="D607" s="100"/>
      <c r="E607" s="100"/>
      <c r="F607" s="101"/>
      <c r="G607" s="101"/>
      <c r="J607" s="100"/>
    </row>
    <row r="608" spans="1:10" s="102" customFormat="1" x14ac:dyDescent="0.3">
      <c r="A608" s="108"/>
      <c r="B608" s="100"/>
      <c r="C608" s="100"/>
      <c r="D608" s="100"/>
      <c r="E608" s="100"/>
      <c r="F608" s="101"/>
      <c r="G608" s="101"/>
      <c r="J608" s="100"/>
    </row>
    <row r="609" spans="1:10" s="102" customFormat="1" x14ac:dyDescent="0.3">
      <c r="A609" s="108"/>
      <c r="B609" s="100"/>
      <c r="C609" s="100"/>
      <c r="D609" s="100"/>
      <c r="E609" s="100"/>
      <c r="F609" s="101"/>
      <c r="G609" s="101"/>
      <c r="J609" s="100"/>
    </row>
    <row r="610" spans="1:10" s="102" customFormat="1" x14ac:dyDescent="0.3">
      <c r="A610" s="108"/>
      <c r="B610" s="100"/>
      <c r="C610" s="100"/>
      <c r="D610" s="100"/>
      <c r="E610" s="100"/>
      <c r="F610" s="101"/>
      <c r="G610" s="101"/>
      <c r="J610" s="100"/>
    </row>
    <row r="611" spans="1:10" s="102" customFormat="1" x14ac:dyDescent="0.3">
      <c r="A611" s="108"/>
      <c r="B611" s="100"/>
      <c r="C611" s="100"/>
      <c r="D611" s="100"/>
      <c r="E611" s="100"/>
      <c r="F611" s="101"/>
      <c r="G611" s="101"/>
      <c r="J611" s="100"/>
    </row>
    <row r="612" spans="1:10" s="102" customFormat="1" x14ac:dyDescent="0.3">
      <c r="A612" s="108"/>
      <c r="B612" s="100"/>
      <c r="C612" s="100"/>
      <c r="D612" s="100"/>
      <c r="E612" s="100"/>
      <c r="F612" s="101"/>
      <c r="G612" s="101"/>
      <c r="J612" s="100"/>
    </row>
    <row r="613" spans="1:10" s="102" customFormat="1" x14ac:dyDescent="0.3">
      <c r="A613" s="108"/>
      <c r="B613" s="100"/>
      <c r="C613" s="100"/>
      <c r="D613" s="100"/>
      <c r="E613" s="100"/>
      <c r="F613" s="101"/>
      <c r="G613" s="101"/>
      <c r="J613" s="100"/>
    </row>
    <row r="614" spans="1:10" s="102" customFormat="1" x14ac:dyDescent="0.3">
      <c r="A614" s="108"/>
      <c r="B614" s="100"/>
      <c r="C614" s="100"/>
      <c r="D614" s="100"/>
      <c r="E614" s="100"/>
      <c r="F614" s="101"/>
      <c r="G614" s="101"/>
      <c r="J614" s="100"/>
    </row>
    <row r="615" spans="1:10" s="102" customFormat="1" x14ac:dyDescent="0.3">
      <c r="A615" s="108"/>
      <c r="B615" s="100"/>
      <c r="C615" s="100"/>
      <c r="D615" s="100"/>
      <c r="E615" s="100"/>
      <c r="F615" s="101"/>
      <c r="G615" s="101"/>
      <c r="J615" s="100"/>
    </row>
    <row r="616" spans="1:10" s="102" customFormat="1" x14ac:dyDescent="0.3">
      <c r="A616" s="108"/>
      <c r="B616" s="100"/>
      <c r="C616" s="100"/>
      <c r="D616" s="100"/>
      <c r="E616" s="100"/>
      <c r="F616" s="101"/>
      <c r="G616" s="101"/>
      <c r="J616" s="100"/>
    </row>
    <row r="617" spans="1:10" s="102" customFormat="1" x14ac:dyDescent="0.3">
      <c r="A617" s="108"/>
      <c r="B617" s="100"/>
      <c r="C617" s="100"/>
      <c r="D617" s="100"/>
      <c r="E617" s="100"/>
      <c r="F617" s="101"/>
      <c r="G617" s="101"/>
      <c r="J617" s="100"/>
    </row>
    <row r="618" spans="1:10" s="102" customFormat="1" x14ac:dyDescent="0.3">
      <c r="A618" s="108"/>
      <c r="B618" s="100"/>
      <c r="C618" s="100"/>
      <c r="D618" s="100"/>
      <c r="E618" s="100"/>
      <c r="F618" s="101"/>
      <c r="G618" s="101"/>
      <c r="J618" s="100"/>
    </row>
    <row r="619" spans="1:10" s="102" customFormat="1" x14ac:dyDescent="0.3">
      <c r="A619" s="108"/>
      <c r="B619" s="100"/>
      <c r="C619" s="100"/>
      <c r="D619" s="100"/>
      <c r="E619" s="100"/>
      <c r="F619" s="101"/>
      <c r="G619" s="101"/>
      <c r="J619" s="100"/>
    </row>
    <row r="620" spans="1:10" s="102" customFormat="1" x14ac:dyDescent="0.3">
      <c r="A620" s="108"/>
      <c r="B620" s="100"/>
      <c r="C620" s="100"/>
      <c r="D620" s="100"/>
      <c r="E620" s="100"/>
      <c r="F620" s="101"/>
      <c r="G620" s="101"/>
      <c r="J620" s="100"/>
    </row>
    <row r="621" spans="1:10" s="102" customFormat="1" x14ac:dyDescent="0.3">
      <c r="A621" s="108"/>
      <c r="B621" s="100"/>
      <c r="C621" s="100"/>
      <c r="D621" s="100"/>
      <c r="E621" s="100"/>
      <c r="F621" s="101"/>
      <c r="G621" s="101"/>
      <c r="J621" s="100"/>
    </row>
    <row r="622" spans="1:10" s="102" customFormat="1" x14ac:dyDescent="0.3">
      <c r="A622" s="108"/>
      <c r="B622" s="100"/>
      <c r="C622" s="100"/>
      <c r="D622" s="100"/>
      <c r="E622" s="100"/>
      <c r="F622" s="101"/>
      <c r="G622" s="101"/>
      <c r="J622" s="100"/>
    </row>
    <row r="623" spans="1:10" s="102" customFormat="1" x14ac:dyDescent="0.3">
      <c r="A623" s="108"/>
      <c r="B623" s="100"/>
      <c r="C623" s="100"/>
      <c r="D623" s="100"/>
      <c r="E623" s="100"/>
      <c r="F623" s="101"/>
      <c r="G623" s="101"/>
      <c r="J623" s="100"/>
    </row>
    <row r="624" spans="1:10" s="102" customFormat="1" x14ac:dyDescent="0.3">
      <c r="A624" s="108"/>
      <c r="B624" s="100"/>
      <c r="C624" s="100"/>
      <c r="D624" s="100"/>
      <c r="E624" s="100"/>
      <c r="F624" s="101"/>
      <c r="G624" s="101"/>
      <c r="J624" s="100"/>
    </row>
    <row r="625" spans="1:10" s="102" customFormat="1" x14ac:dyDescent="0.3">
      <c r="A625" s="108"/>
      <c r="B625" s="100"/>
      <c r="C625" s="100"/>
      <c r="D625" s="100"/>
      <c r="E625" s="100"/>
      <c r="F625" s="101"/>
      <c r="G625" s="101"/>
      <c r="J625" s="100"/>
    </row>
    <row r="626" spans="1:10" s="102" customFormat="1" x14ac:dyDescent="0.3">
      <c r="A626" s="108"/>
      <c r="B626" s="100"/>
      <c r="C626" s="100"/>
      <c r="D626" s="100"/>
      <c r="E626" s="100"/>
      <c r="F626" s="101"/>
      <c r="G626" s="101"/>
      <c r="J626" s="100"/>
    </row>
    <row r="627" spans="1:10" s="102" customFormat="1" x14ac:dyDescent="0.3">
      <c r="A627" s="108"/>
      <c r="B627" s="100"/>
      <c r="C627" s="100"/>
      <c r="D627" s="100"/>
      <c r="E627" s="100"/>
      <c r="F627" s="101"/>
      <c r="G627" s="101"/>
      <c r="J627" s="100"/>
    </row>
    <row r="628" spans="1:10" s="102" customFormat="1" x14ac:dyDescent="0.3">
      <c r="A628" s="108"/>
      <c r="B628" s="100"/>
      <c r="C628" s="100"/>
      <c r="D628" s="100"/>
      <c r="E628" s="100"/>
      <c r="F628" s="101"/>
      <c r="G628" s="101"/>
      <c r="J628" s="100"/>
    </row>
    <row r="629" spans="1:10" s="102" customFormat="1" x14ac:dyDescent="0.3">
      <c r="A629" s="108"/>
      <c r="B629" s="100"/>
      <c r="C629" s="100"/>
      <c r="D629" s="100"/>
      <c r="E629" s="100"/>
      <c r="F629" s="101"/>
      <c r="G629" s="101"/>
      <c r="J629" s="100"/>
    </row>
    <row r="630" spans="1:10" s="102" customFormat="1" x14ac:dyDescent="0.3">
      <c r="A630" s="108"/>
      <c r="B630" s="100"/>
      <c r="C630" s="100"/>
      <c r="D630" s="100"/>
      <c r="E630" s="100"/>
      <c r="F630" s="101"/>
      <c r="G630" s="101"/>
      <c r="J630" s="100"/>
    </row>
    <row r="631" spans="1:10" s="102" customFormat="1" x14ac:dyDescent="0.3">
      <c r="A631" s="108"/>
      <c r="B631" s="100"/>
      <c r="C631" s="100"/>
      <c r="D631" s="100"/>
      <c r="E631" s="100"/>
      <c r="F631" s="101"/>
      <c r="G631" s="101"/>
      <c r="J631" s="100"/>
    </row>
    <row r="632" spans="1:10" s="102" customFormat="1" x14ac:dyDescent="0.3">
      <c r="A632" s="108"/>
      <c r="B632" s="100"/>
      <c r="C632" s="100"/>
      <c r="D632" s="100"/>
      <c r="E632" s="100"/>
      <c r="F632" s="101"/>
      <c r="G632" s="101"/>
      <c r="J632" s="100"/>
    </row>
    <row r="633" spans="1:10" s="102" customFormat="1" x14ac:dyDescent="0.3">
      <c r="A633" s="108"/>
      <c r="B633" s="100"/>
      <c r="C633" s="100"/>
      <c r="D633" s="100"/>
      <c r="E633" s="100"/>
      <c r="F633" s="101"/>
      <c r="G633" s="101"/>
      <c r="J633" s="100"/>
    </row>
    <row r="634" spans="1:10" s="102" customFormat="1" x14ac:dyDescent="0.3">
      <c r="A634" s="108"/>
      <c r="B634" s="100"/>
      <c r="C634" s="100"/>
      <c r="D634" s="100"/>
      <c r="E634" s="100"/>
      <c r="F634" s="101"/>
      <c r="G634" s="101"/>
      <c r="J634" s="100"/>
    </row>
    <row r="635" spans="1:10" s="102" customFormat="1" x14ac:dyDescent="0.3">
      <c r="A635" s="108"/>
      <c r="B635" s="100"/>
      <c r="C635" s="100"/>
      <c r="D635" s="100"/>
      <c r="E635" s="100"/>
      <c r="F635" s="101"/>
      <c r="G635" s="101"/>
      <c r="J635" s="100"/>
    </row>
    <row r="636" spans="1:10" s="102" customFormat="1" x14ac:dyDescent="0.3">
      <c r="A636" s="108"/>
      <c r="B636" s="100"/>
      <c r="C636" s="100"/>
      <c r="D636" s="100"/>
      <c r="E636" s="100"/>
      <c r="F636" s="101"/>
      <c r="G636" s="101"/>
      <c r="J636" s="100"/>
    </row>
    <row r="637" spans="1:10" s="102" customFormat="1" x14ac:dyDescent="0.3">
      <c r="A637" s="108"/>
      <c r="B637" s="100"/>
      <c r="C637" s="100"/>
      <c r="D637" s="100"/>
      <c r="E637" s="100"/>
      <c r="F637" s="101"/>
      <c r="G637" s="101"/>
      <c r="J637" s="100"/>
    </row>
    <row r="638" spans="1:10" s="102" customFormat="1" x14ac:dyDescent="0.3">
      <c r="A638" s="108"/>
      <c r="B638" s="100"/>
      <c r="C638" s="100"/>
      <c r="D638" s="100"/>
      <c r="E638" s="100"/>
      <c r="F638" s="101"/>
      <c r="G638" s="101"/>
      <c r="J638" s="100"/>
    </row>
    <row r="639" spans="1:10" s="102" customFormat="1" x14ac:dyDescent="0.3">
      <c r="A639" s="108"/>
      <c r="B639" s="100"/>
      <c r="C639" s="100"/>
      <c r="D639" s="100"/>
      <c r="E639" s="100"/>
      <c r="F639" s="101"/>
      <c r="G639" s="101"/>
      <c r="J639" s="100"/>
    </row>
    <row r="640" spans="1:10" s="102" customFormat="1" x14ac:dyDescent="0.3">
      <c r="A640" s="108"/>
      <c r="B640" s="100"/>
      <c r="C640" s="100"/>
      <c r="D640" s="100"/>
      <c r="E640" s="100"/>
      <c r="F640" s="101"/>
      <c r="G640" s="101"/>
      <c r="J640" s="100"/>
    </row>
    <row r="641" spans="1:10" s="102" customFormat="1" x14ac:dyDescent="0.3">
      <c r="A641" s="108"/>
      <c r="B641" s="100"/>
      <c r="C641" s="100"/>
      <c r="D641" s="100"/>
      <c r="E641" s="100"/>
      <c r="F641" s="101"/>
      <c r="G641" s="101"/>
      <c r="J641" s="100"/>
    </row>
    <row r="642" spans="1:10" s="102" customFormat="1" x14ac:dyDescent="0.3">
      <c r="A642" s="108"/>
      <c r="B642" s="100"/>
      <c r="C642" s="100"/>
      <c r="D642" s="100"/>
      <c r="E642" s="100"/>
      <c r="F642" s="101"/>
      <c r="G642" s="101"/>
      <c r="J642" s="100"/>
    </row>
    <row r="643" spans="1:10" s="102" customFormat="1" x14ac:dyDescent="0.3">
      <c r="A643" s="108"/>
      <c r="B643" s="100"/>
      <c r="C643" s="100"/>
      <c r="D643" s="100"/>
      <c r="E643" s="100"/>
      <c r="F643" s="101"/>
      <c r="G643" s="101"/>
      <c r="J643" s="100"/>
    </row>
    <row r="644" spans="1:10" s="102" customFormat="1" x14ac:dyDescent="0.3">
      <c r="A644" s="108"/>
      <c r="B644" s="100"/>
      <c r="C644" s="100"/>
      <c r="D644" s="100"/>
      <c r="E644" s="100"/>
      <c r="F644" s="101"/>
      <c r="G644" s="101"/>
      <c r="J644" s="100"/>
    </row>
    <row r="645" spans="1:10" s="102" customFormat="1" x14ac:dyDescent="0.3">
      <c r="A645" s="108"/>
      <c r="B645" s="100"/>
      <c r="C645" s="100"/>
      <c r="D645" s="100"/>
      <c r="E645" s="100"/>
      <c r="F645" s="101"/>
      <c r="G645" s="101"/>
      <c r="J645" s="100"/>
    </row>
    <row r="646" spans="1:10" s="102" customFormat="1" x14ac:dyDescent="0.3">
      <c r="A646" s="108"/>
      <c r="B646" s="100"/>
      <c r="C646" s="100"/>
      <c r="D646" s="100"/>
      <c r="E646" s="100"/>
      <c r="F646" s="101"/>
      <c r="G646" s="101"/>
      <c r="J646" s="100"/>
    </row>
    <row r="647" spans="1:10" s="102" customFormat="1" x14ac:dyDescent="0.3">
      <c r="A647" s="108"/>
      <c r="B647" s="100"/>
      <c r="C647" s="100"/>
      <c r="D647" s="100"/>
      <c r="E647" s="100"/>
      <c r="F647" s="101"/>
      <c r="G647" s="101"/>
      <c r="J647" s="100"/>
    </row>
    <row r="648" spans="1:10" s="102" customFormat="1" x14ac:dyDescent="0.3">
      <c r="A648" s="108"/>
      <c r="B648" s="100"/>
      <c r="C648" s="100"/>
      <c r="D648" s="100"/>
      <c r="E648" s="100"/>
      <c r="F648" s="101"/>
      <c r="G648" s="101"/>
      <c r="J648" s="100"/>
    </row>
    <row r="649" spans="1:10" s="102" customFormat="1" x14ac:dyDescent="0.3">
      <c r="A649" s="108"/>
      <c r="B649" s="100"/>
      <c r="C649" s="100"/>
      <c r="D649" s="100"/>
      <c r="E649" s="100"/>
      <c r="F649" s="101"/>
      <c r="G649" s="101"/>
      <c r="J649" s="100"/>
    </row>
    <row r="650" spans="1:10" s="102" customFormat="1" x14ac:dyDescent="0.3">
      <c r="A650" s="108"/>
      <c r="B650" s="100"/>
      <c r="C650" s="100"/>
      <c r="D650" s="100"/>
      <c r="E650" s="100"/>
      <c r="F650" s="101"/>
      <c r="G650" s="101"/>
      <c r="J650" s="100"/>
    </row>
    <row r="651" spans="1:10" s="102" customFormat="1" x14ac:dyDescent="0.3">
      <c r="A651" s="108"/>
      <c r="B651" s="100"/>
      <c r="C651" s="100"/>
      <c r="D651" s="100"/>
      <c r="E651" s="100"/>
      <c r="F651" s="101"/>
      <c r="G651" s="101"/>
      <c r="J651" s="100"/>
    </row>
    <row r="652" spans="1:10" s="102" customFormat="1" x14ac:dyDescent="0.3">
      <c r="A652" s="108"/>
      <c r="B652" s="100"/>
      <c r="C652" s="100"/>
      <c r="D652" s="100"/>
      <c r="E652" s="100"/>
      <c r="F652" s="101"/>
      <c r="G652" s="101"/>
      <c r="J652" s="100"/>
    </row>
    <row r="653" spans="1:10" s="102" customFormat="1" x14ac:dyDescent="0.3">
      <c r="A653" s="108"/>
      <c r="B653" s="100"/>
      <c r="C653" s="100"/>
      <c r="D653" s="100"/>
      <c r="E653" s="100"/>
      <c r="F653" s="101"/>
      <c r="G653" s="101"/>
      <c r="J653" s="100"/>
    </row>
    <row r="654" spans="1:10" s="102" customFormat="1" x14ac:dyDescent="0.3">
      <c r="A654" s="108"/>
      <c r="B654" s="100"/>
      <c r="C654" s="100"/>
      <c r="D654" s="100"/>
      <c r="E654" s="100"/>
      <c r="F654" s="101"/>
      <c r="G654" s="101"/>
      <c r="J654" s="100"/>
    </row>
    <row r="655" spans="1:10" s="102" customFormat="1" x14ac:dyDescent="0.3">
      <c r="A655" s="108"/>
      <c r="B655" s="100"/>
      <c r="C655" s="100"/>
      <c r="D655" s="100"/>
      <c r="E655" s="100"/>
      <c r="F655" s="101"/>
      <c r="G655" s="101"/>
      <c r="J655" s="100"/>
    </row>
    <row r="656" spans="1:10" s="102" customFormat="1" x14ac:dyDescent="0.3">
      <c r="A656" s="108"/>
      <c r="B656" s="100"/>
      <c r="C656" s="100"/>
      <c r="D656" s="100"/>
      <c r="E656" s="100"/>
      <c r="F656" s="101"/>
      <c r="G656" s="101"/>
      <c r="J656" s="100"/>
    </row>
    <row r="657" spans="1:10" s="102" customFormat="1" x14ac:dyDescent="0.3">
      <c r="A657" s="108"/>
      <c r="B657" s="100"/>
      <c r="C657" s="100"/>
      <c r="D657" s="100"/>
      <c r="E657" s="100"/>
      <c r="F657" s="101"/>
      <c r="G657" s="101"/>
      <c r="J657" s="100"/>
    </row>
    <row r="658" spans="1:10" s="102" customFormat="1" x14ac:dyDescent="0.3">
      <c r="A658" s="108"/>
      <c r="B658" s="100"/>
      <c r="C658" s="100"/>
      <c r="D658" s="100"/>
      <c r="E658" s="100"/>
      <c r="F658" s="101"/>
      <c r="G658" s="101"/>
      <c r="J658" s="100"/>
    </row>
    <row r="659" spans="1:10" s="102" customFormat="1" x14ac:dyDescent="0.3">
      <c r="A659" s="108"/>
      <c r="B659" s="100"/>
      <c r="C659" s="100"/>
      <c r="D659" s="100"/>
      <c r="E659" s="100"/>
      <c r="F659" s="101"/>
      <c r="G659" s="101"/>
      <c r="J659" s="100"/>
    </row>
    <row r="660" spans="1:10" s="102" customFormat="1" x14ac:dyDescent="0.3">
      <c r="A660" s="108"/>
      <c r="B660" s="100"/>
      <c r="C660" s="100"/>
      <c r="D660" s="100"/>
      <c r="E660" s="100"/>
      <c r="F660" s="101"/>
      <c r="G660" s="101"/>
      <c r="J660" s="100"/>
    </row>
    <row r="661" spans="1:10" s="102" customFormat="1" x14ac:dyDescent="0.3">
      <c r="A661" s="108"/>
      <c r="B661" s="100"/>
      <c r="C661" s="100"/>
      <c r="D661" s="100"/>
      <c r="E661" s="100"/>
      <c r="F661" s="101"/>
      <c r="G661" s="101"/>
      <c r="J661" s="100"/>
    </row>
    <row r="662" spans="1:10" s="102" customFormat="1" x14ac:dyDescent="0.3">
      <c r="A662" s="108"/>
      <c r="B662" s="100"/>
      <c r="C662" s="100"/>
      <c r="D662" s="100"/>
      <c r="E662" s="100"/>
      <c r="F662" s="101"/>
      <c r="G662" s="101"/>
      <c r="J662" s="100"/>
    </row>
    <row r="663" spans="1:10" s="102" customFormat="1" x14ac:dyDescent="0.3">
      <c r="A663" s="108"/>
      <c r="B663" s="100"/>
      <c r="C663" s="100"/>
      <c r="D663" s="100"/>
      <c r="E663" s="100"/>
      <c r="F663" s="101"/>
      <c r="G663" s="101"/>
      <c r="J663" s="100"/>
    </row>
    <row r="664" spans="1:10" s="102" customFormat="1" x14ac:dyDescent="0.3">
      <c r="A664" s="108"/>
      <c r="B664" s="100"/>
      <c r="C664" s="100"/>
      <c r="D664" s="100"/>
      <c r="E664" s="100"/>
      <c r="F664" s="101"/>
      <c r="G664" s="101"/>
      <c r="J664" s="100"/>
    </row>
    <row r="665" spans="1:10" s="102" customFormat="1" x14ac:dyDescent="0.3">
      <c r="A665" s="108"/>
      <c r="B665" s="100"/>
      <c r="C665" s="100"/>
      <c r="D665" s="100"/>
      <c r="E665" s="100"/>
      <c r="F665" s="101"/>
      <c r="G665" s="101"/>
      <c r="J665" s="100"/>
    </row>
    <row r="666" spans="1:10" s="102" customFormat="1" x14ac:dyDescent="0.3">
      <c r="A666" s="108"/>
      <c r="B666" s="100"/>
      <c r="C666" s="100"/>
      <c r="D666" s="100"/>
      <c r="E666" s="100"/>
      <c r="F666" s="101"/>
      <c r="G666" s="101"/>
      <c r="J666" s="100"/>
    </row>
    <row r="667" spans="1:10" s="102" customFormat="1" x14ac:dyDescent="0.3">
      <c r="A667" s="108"/>
      <c r="B667" s="100"/>
      <c r="C667" s="100"/>
      <c r="D667" s="100"/>
      <c r="E667" s="100"/>
      <c r="F667" s="101"/>
      <c r="G667" s="101"/>
      <c r="J667" s="100"/>
    </row>
    <row r="668" spans="1:10" s="102" customFormat="1" x14ac:dyDescent="0.3">
      <c r="A668" s="108"/>
      <c r="B668" s="100"/>
      <c r="C668" s="100"/>
      <c r="D668" s="100"/>
      <c r="E668" s="100"/>
      <c r="F668" s="101"/>
      <c r="G668" s="101"/>
      <c r="J668" s="100"/>
    </row>
    <row r="669" spans="1:10" s="102" customFormat="1" x14ac:dyDescent="0.3">
      <c r="A669" s="108"/>
      <c r="B669" s="100"/>
      <c r="C669" s="100"/>
      <c r="D669" s="100"/>
      <c r="E669" s="100"/>
      <c r="F669" s="101"/>
      <c r="G669" s="101"/>
      <c r="J669" s="100"/>
    </row>
    <row r="670" spans="1:10" s="102" customFormat="1" x14ac:dyDescent="0.3">
      <c r="A670" s="108"/>
      <c r="B670" s="100"/>
      <c r="C670" s="100"/>
      <c r="D670" s="100"/>
      <c r="E670" s="100"/>
      <c r="F670" s="101"/>
      <c r="G670" s="101"/>
      <c r="J670" s="100"/>
    </row>
    <row r="671" spans="1:10" s="102" customFormat="1" x14ac:dyDescent="0.3">
      <c r="A671" s="108"/>
      <c r="B671" s="100"/>
      <c r="C671" s="100"/>
      <c r="D671" s="100"/>
      <c r="E671" s="100"/>
      <c r="F671" s="101"/>
      <c r="G671" s="101"/>
      <c r="J671" s="100"/>
    </row>
    <row r="672" spans="1:10" s="102" customFormat="1" x14ac:dyDescent="0.3">
      <c r="A672" s="108"/>
      <c r="B672" s="100"/>
      <c r="C672" s="100"/>
      <c r="D672" s="100"/>
      <c r="E672" s="100"/>
      <c r="F672" s="101"/>
      <c r="G672" s="101"/>
      <c r="J672" s="100"/>
    </row>
    <row r="673" spans="1:10" s="102" customFormat="1" x14ac:dyDescent="0.3">
      <c r="A673" s="108"/>
      <c r="B673" s="100"/>
      <c r="C673" s="100"/>
      <c r="D673" s="100"/>
      <c r="E673" s="100"/>
      <c r="F673" s="101"/>
      <c r="G673" s="101"/>
      <c r="J673" s="100"/>
    </row>
    <row r="674" spans="1:10" s="102" customFormat="1" x14ac:dyDescent="0.3">
      <c r="A674" s="108"/>
      <c r="B674" s="100"/>
      <c r="C674" s="100"/>
      <c r="D674" s="100"/>
      <c r="E674" s="100"/>
      <c r="F674" s="101"/>
      <c r="G674" s="101"/>
      <c r="J674" s="100"/>
    </row>
    <row r="675" spans="1:10" s="102" customFormat="1" x14ac:dyDescent="0.3">
      <c r="A675" s="108"/>
      <c r="B675" s="100"/>
      <c r="C675" s="100"/>
      <c r="D675" s="100"/>
      <c r="E675" s="100"/>
      <c r="F675" s="101"/>
      <c r="G675" s="101"/>
      <c r="J675" s="100"/>
    </row>
    <row r="676" spans="1:10" s="102" customFormat="1" x14ac:dyDescent="0.3">
      <c r="A676" s="108"/>
      <c r="B676" s="100"/>
      <c r="C676" s="100"/>
      <c r="D676" s="100"/>
      <c r="E676" s="100"/>
      <c r="F676" s="101"/>
      <c r="G676" s="101"/>
      <c r="J676" s="100"/>
    </row>
    <row r="677" spans="1:10" s="102" customFormat="1" x14ac:dyDescent="0.3">
      <c r="A677" s="108"/>
      <c r="B677" s="100"/>
      <c r="C677" s="100"/>
      <c r="D677" s="100"/>
      <c r="E677" s="100"/>
      <c r="F677" s="101"/>
      <c r="G677" s="101"/>
      <c r="J677" s="100"/>
    </row>
    <row r="678" spans="1:10" s="102" customFormat="1" x14ac:dyDescent="0.3">
      <c r="A678" s="108"/>
      <c r="B678" s="100"/>
      <c r="C678" s="100"/>
      <c r="D678" s="100"/>
      <c r="E678" s="100"/>
      <c r="F678" s="101"/>
      <c r="G678" s="101"/>
      <c r="J678" s="100"/>
    </row>
    <row r="679" spans="1:10" s="102" customFormat="1" x14ac:dyDescent="0.3">
      <c r="A679" s="108"/>
      <c r="B679" s="100"/>
      <c r="C679" s="100"/>
      <c r="D679" s="100"/>
      <c r="E679" s="100"/>
      <c r="F679" s="101"/>
      <c r="G679" s="101"/>
      <c r="J679" s="100"/>
    </row>
    <row r="680" spans="1:10" s="102" customFormat="1" x14ac:dyDescent="0.3">
      <c r="A680" s="108"/>
      <c r="B680" s="100"/>
      <c r="C680" s="100"/>
      <c r="D680" s="100"/>
      <c r="E680" s="100"/>
      <c r="F680" s="101"/>
      <c r="G680" s="101"/>
      <c r="J680" s="100"/>
    </row>
    <row r="681" spans="1:10" s="102" customFormat="1" x14ac:dyDescent="0.3">
      <c r="A681" s="108"/>
      <c r="B681" s="100"/>
      <c r="C681" s="100"/>
      <c r="D681" s="100"/>
      <c r="E681" s="100"/>
      <c r="F681" s="101"/>
      <c r="G681" s="101"/>
      <c r="J681" s="100"/>
    </row>
    <row r="682" spans="1:10" s="102" customFormat="1" x14ac:dyDescent="0.3">
      <c r="A682" s="108"/>
      <c r="B682" s="100"/>
      <c r="C682" s="100"/>
      <c r="D682" s="100"/>
      <c r="E682" s="100"/>
      <c r="F682" s="101"/>
      <c r="G682" s="101"/>
      <c r="J682" s="100"/>
    </row>
    <row r="683" spans="1:10" s="102" customFormat="1" x14ac:dyDescent="0.3">
      <c r="A683" s="108"/>
      <c r="B683" s="100"/>
      <c r="C683" s="100"/>
      <c r="D683" s="100"/>
      <c r="E683" s="100"/>
      <c r="F683" s="101"/>
      <c r="G683" s="101"/>
      <c r="J683" s="100"/>
    </row>
    <row r="684" spans="1:10" s="102" customFormat="1" x14ac:dyDescent="0.3">
      <c r="A684" s="108"/>
      <c r="B684" s="100"/>
      <c r="C684" s="100"/>
      <c r="D684" s="100"/>
      <c r="E684" s="100"/>
      <c r="F684" s="101"/>
      <c r="G684" s="101"/>
      <c r="J684" s="100"/>
    </row>
    <row r="685" spans="1:10" s="102" customFormat="1" x14ac:dyDescent="0.3">
      <c r="A685" s="108"/>
      <c r="B685" s="100"/>
      <c r="C685" s="100"/>
      <c r="D685" s="100"/>
      <c r="E685" s="100"/>
      <c r="F685" s="101"/>
      <c r="G685" s="101"/>
      <c r="J685" s="100"/>
    </row>
    <row r="686" spans="1:10" s="102" customFormat="1" x14ac:dyDescent="0.3">
      <c r="A686" s="108"/>
      <c r="B686" s="100"/>
      <c r="C686" s="100"/>
      <c r="D686" s="100"/>
      <c r="E686" s="100"/>
      <c r="F686" s="101"/>
      <c r="G686" s="101"/>
      <c r="J686" s="100"/>
    </row>
    <row r="687" spans="1:10" s="102" customFormat="1" x14ac:dyDescent="0.3">
      <c r="A687" s="108"/>
      <c r="B687" s="100"/>
      <c r="C687" s="100"/>
      <c r="D687" s="100"/>
      <c r="E687" s="100"/>
      <c r="F687" s="101"/>
      <c r="G687" s="101"/>
      <c r="J687" s="100"/>
    </row>
    <row r="688" spans="1:10" s="102" customFormat="1" x14ac:dyDescent="0.3">
      <c r="A688" s="108"/>
      <c r="B688" s="100"/>
      <c r="C688" s="100"/>
      <c r="D688" s="100"/>
      <c r="E688" s="100"/>
      <c r="F688" s="101"/>
      <c r="G688" s="101"/>
      <c r="J688" s="100"/>
    </row>
    <row r="689" spans="1:10" s="102" customFormat="1" x14ac:dyDescent="0.3">
      <c r="A689" s="108"/>
      <c r="B689" s="100"/>
      <c r="C689" s="100"/>
      <c r="D689" s="100"/>
      <c r="E689" s="100"/>
      <c r="F689" s="101"/>
      <c r="G689" s="101"/>
      <c r="J689" s="100"/>
    </row>
    <row r="690" spans="1:10" s="102" customFormat="1" x14ac:dyDescent="0.3">
      <c r="A690" s="108"/>
      <c r="B690" s="100"/>
      <c r="C690" s="100"/>
      <c r="D690" s="100"/>
      <c r="E690" s="100"/>
      <c r="F690" s="101"/>
      <c r="G690" s="101"/>
      <c r="J690" s="100"/>
    </row>
    <row r="691" spans="1:10" s="102" customFormat="1" x14ac:dyDescent="0.3">
      <c r="A691" s="108"/>
      <c r="B691" s="100"/>
      <c r="C691" s="100"/>
      <c r="D691" s="100"/>
      <c r="E691" s="100"/>
      <c r="F691" s="101"/>
      <c r="G691" s="101"/>
      <c r="J691" s="100"/>
    </row>
    <row r="692" spans="1:10" s="102" customFormat="1" x14ac:dyDescent="0.3">
      <c r="A692" s="108"/>
      <c r="B692" s="100"/>
      <c r="C692" s="100"/>
      <c r="D692" s="100"/>
      <c r="E692" s="100"/>
      <c r="F692" s="101"/>
      <c r="G692" s="101"/>
      <c r="J692" s="100"/>
    </row>
    <row r="693" spans="1:10" s="102" customFormat="1" x14ac:dyDescent="0.3">
      <c r="A693" s="108"/>
      <c r="B693" s="100"/>
      <c r="C693" s="100"/>
      <c r="D693" s="100"/>
      <c r="E693" s="100"/>
      <c r="F693" s="101"/>
      <c r="G693" s="101"/>
      <c r="J693" s="100"/>
    </row>
    <row r="694" spans="1:10" s="102" customFormat="1" x14ac:dyDescent="0.3">
      <c r="A694" s="108"/>
      <c r="B694" s="100"/>
      <c r="C694" s="100"/>
      <c r="D694" s="100"/>
      <c r="E694" s="100"/>
      <c r="F694" s="101"/>
      <c r="G694" s="101"/>
      <c r="J694" s="100"/>
    </row>
    <row r="695" spans="1:10" s="102" customFormat="1" x14ac:dyDescent="0.3">
      <c r="A695" s="108"/>
      <c r="B695" s="100"/>
      <c r="C695" s="100"/>
      <c r="D695" s="100"/>
      <c r="E695" s="100"/>
      <c r="F695" s="101"/>
      <c r="G695" s="101"/>
      <c r="J695" s="100"/>
    </row>
    <row r="696" spans="1:10" s="102" customFormat="1" x14ac:dyDescent="0.3">
      <c r="A696" s="108"/>
      <c r="B696" s="100"/>
      <c r="C696" s="100"/>
      <c r="D696" s="100"/>
      <c r="E696" s="100"/>
      <c r="F696" s="101"/>
      <c r="G696" s="101"/>
      <c r="J696" s="100"/>
    </row>
    <row r="697" spans="1:10" s="102" customFormat="1" x14ac:dyDescent="0.3">
      <c r="A697" s="108"/>
      <c r="B697" s="100"/>
      <c r="C697" s="100"/>
      <c r="D697" s="100"/>
      <c r="E697" s="100"/>
      <c r="F697" s="101"/>
      <c r="G697" s="101"/>
      <c r="J697" s="100"/>
    </row>
    <row r="698" spans="1:10" s="102" customFormat="1" x14ac:dyDescent="0.3">
      <c r="A698" s="108"/>
      <c r="B698" s="100"/>
      <c r="C698" s="100"/>
      <c r="D698" s="100"/>
      <c r="E698" s="100"/>
      <c r="F698" s="101"/>
      <c r="G698" s="101"/>
      <c r="J698" s="100"/>
    </row>
    <row r="699" spans="1:10" s="102" customFormat="1" x14ac:dyDescent="0.3">
      <c r="A699" s="108"/>
      <c r="B699" s="100"/>
      <c r="C699" s="100"/>
      <c r="D699" s="100"/>
      <c r="E699" s="100"/>
      <c r="F699" s="101"/>
      <c r="G699" s="101"/>
      <c r="J699" s="100"/>
    </row>
    <row r="700" spans="1:10" s="102" customFormat="1" x14ac:dyDescent="0.3">
      <c r="A700" s="108"/>
      <c r="B700" s="100"/>
      <c r="C700" s="100"/>
      <c r="D700" s="100"/>
      <c r="E700" s="100"/>
      <c r="F700" s="101"/>
      <c r="G700" s="101"/>
      <c r="J700" s="100"/>
    </row>
    <row r="701" spans="1:10" s="102" customFormat="1" x14ac:dyDescent="0.3">
      <c r="A701" s="108"/>
      <c r="B701" s="100"/>
      <c r="C701" s="100"/>
      <c r="D701" s="100"/>
      <c r="E701" s="100"/>
      <c r="F701" s="101"/>
      <c r="G701" s="101"/>
      <c r="J701" s="100"/>
    </row>
    <row r="702" spans="1:10" s="102" customFormat="1" x14ac:dyDescent="0.3">
      <c r="A702" s="108"/>
      <c r="B702" s="100"/>
      <c r="C702" s="100"/>
      <c r="D702" s="100"/>
      <c r="E702" s="100"/>
      <c r="F702" s="101"/>
      <c r="G702" s="101"/>
      <c r="J702" s="100"/>
    </row>
    <row r="703" spans="1:10" s="102" customFormat="1" x14ac:dyDescent="0.3">
      <c r="A703" s="108"/>
      <c r="B703" s="100"/>
      <c r="C703" s="100"/>
      <c r="D703" s="100"/>
      <c r="E703" s="100"/>
      <c r="F703" s="101"/>
      <c r="G703" s="101"/>
      <c r="J703" s="100"/>
    </row>
    <row r="704" spans="1:10" s="102" customFormat="1" x14ac:dyDescent="0.3">
      <c r="A704" s="108"/>
      <c r="B704" s="100"/>
      <c r="C704" s="100"/>
      <c r="D704" s="100"/>
      <c r="E704" s="100"/>
      <c r="F704" s="101"/>
      <c r="G704" s="101"/>
      <c r="J704" s="100"/>
    </row>
    <row r="705" spans="1:10" s="102" customFormat="1" x14ac:dyDescent="0.3">
      <c r="A705" s="108"/>
      <c r="B705" s="100"/>
      <c r="C705" s="100"/>
      <c r="D705" s="100"/>
      <c r="E705" s="100"/>
      <c r="F705" s="101"/>
      <c r="G705" s="101"/>
      <c r="J705" s="100"/>
    </row>
    <row r="706" spans="1:10" s="102" customFormat="1" x14ac:dyDescent="0.3">
      <c r="A706" s="108"/>
      <c r="B706" s="100"/>
      <c r="C706" s="100"/>
      <c r="D706" s="100"/>
      <c r="E706" s="100"/>
      <c r="F706" s="101"/>
      <c r="G706" s="101"/>
      <c r="J706" s="100"/>
    </row>
    <row r="707" spans="1:10" s="102" customFormat="1" x14ac:dyDescent="0.3">
      <c r="A707" s="108"/>
      <c r="B707" s="100"/>
      <c r="C707" s="100"/>
      <c r="D707" s="100"/>
      <c r="E707" s="100"/>
      <c r="F707" s="101"/>
      <c r="G707" s="101"/>
      <c r="J707" s="100"/>
    </row>
    <row r="708" spans="1:10" s="102" customFormat="1" x14ac:dyDescent="0.3">
      <c r="A708" s="108"/>
      <c r="B708" s="100"/>
      <c r="C708" s="100"/>
      <c r="D708" s="100"/>
      <c r="E708" s="100"/>
      <c r="F708" s="101"/>
      <c r="G708" s="101"/>
      <c r="J708" s="100"/>
    </row>
    <row r="709" spans="1:10" s="102" customFormat="1" x14ac:dyDescent="0.3">
      <c r="A709" s="108"/>
      <c r="B709" s="100"/>
      <c r="C709" s="100"/>
      <c r="D709" s="100"/>
      <c r="E709" s="100"/>
      <c r="F709" s="101"/>
      <c r="G709" s="101"/>
      <c r="J709" s="100"/>
    </row>
    <row r="710" spans="1:10" s="102" customFormat="1" x14ac:dyDescent="0.3">
      <c r="A710" s="108"/>
      <c r="B710" s="100"/>
      <c r="C710" s="100"/>
      <c r="D710" s="100"/>
      <c r="E710" s="100"/>
      <c r="F710" s="101"/>
      <c r="G710" s="101"/>
      <c r="J710" s="100"/>
    </row>
    <row r="711" spans="1:10" s="102" customFormat="1" x14ac:dyDescent="0.3">
      <c r="A711" s="108"/>
      <c r="B711" s="100"/>
      <c r="C711" s="100"/>
      <c r="D711" s="100"/>
      <c r="E711" s="100"/>
      <c r="F711" s="101"/>
      <c r="G711" s="101"/>
      <c r="J711" s="100"/>
    </row>
    <row r="712" spans="1:10" s="102" customFormat="1" x14ac:dyDescent="0.3">
      <c r="A712" s="108"/>
      <c r="B712" s="100"/>
      <c r="C712" s="100"/>
      <c r="D712" s="100"/>
      <c r="E712" s="100"/>
      <c r="F712" s="101"/>
      <c r="G712" s="101"/>
      <c r="J712" s="100"/>
    </row>
    <row r="713" spans="1:10" s="102" customFormat="1" x14ac:dyDescent="0.3">
      <c r="A713" s="108"/>
      <c r="B713" s="100"/>
      <c r="C713" s="100"/>
      <c r="D713" s="100"/>
      <c r="E713" s="100"/>
      <c r="F713" s="101"/>
      <c r="G713" s="101"/>
      <c r="J713" s="100"/>
    </row>
    <row r="714" spans="1:10" s="102" customFormat="1" x14ac:dyDescent="0.3">
      <c r="A714" s="108"/>
      <c r="B714" s="100"/>
      <c r="C714" s="100"/>
      <c r="D714" s="100"/>
      <c r="E714" s="100"/>
      <c r="F714" s="101"/>
      <c r="G714" s="101"/>
      <c r="J714" s="100"/>
    </row>
    <row r="715" spans="1:10" s="102" customFormat="1" x14ac:dyDescent="0.3">
      <c r="A715" s="108"/>
      <c r="B715" s="100"/>
      <c r="C715" s="100"/>
      <c r="D715" s="100"/>
      <c r="E715" s="100"/>
      <c r="F715" s="101"/>
      <c r="G715" s="101"/>
      <c r="J715" s="100"/>
    </row>
    <row r="716" spans="1:10" s="102" customFormat="1" x14ac:dyDescent="0.3">
      <c r="A716" s="108"/>
      <c r="B716" s="100"/>
      <c r="C716" s="100"/>
      <c r="D716" s="100"/>
      <c r="E716" s="100"/>
      <c r="F716" s="101"/>
      <c r="G716" s="101"/>
      <c r="J716" s="100"/>
    </row>
    <row r="717" spans="1:10" s="102" customFormat="1" x14ac:dyDescent="0.3">
      <c r="A717" s="108"/>
      <c r="B717" s="100"/>
      <c r="C717" s="100"/>
      <c r="D717" s="100"/>
      <c r="E717" s="100"/>
      <c r="F717" s="101"/>
      <c r="G717" s="101"/>
      <c r="J717" s="100"/>
    </row>
    <row r="718" spans="1:10" s="102" customFormat="1" x14ac:dyDescent="0.3">
      <c r="A718" s="108"/>
      <c r="B718" s="100"/>
      <c r="C718" s="100"/>
      <c r="D718" s="100"/>
      <c r="E718" s="100"/>
      <c r="F718" s="101"/>
      <c r="G718" s="101"/>
      <c r="J718" s="100"/>
    </row>
    <row r="719" spans="1:10" s="102" customFormat="1" x14ac:dyDescent="0.3">
      <c r="A719" s="108"/>
      <c r="B719" s="100"/>
      <c r="C719" s="100"/>
      <c r="D719" s="100"/>
      <c r="E719" s="100"/>
      <c r="F719" s="101"/>
      <c r="G719" s="101"/>
      <c r="J719" s="100"/>
    </row>
    <row r="720" spans="1:10" s="102" customFormat="1" x14ac:dyDescent="0.3">
      <c r="A720" s="108"/>
      <c r="B720" s="100"/>
      <c r="C720" s="100"/>
      <c r="D720" s="100"/>
      <c r="E720" s="100"/>
      <c r="F720" s="101"/>
      <c r="G720" s="101"/>
      <c r="J720" s="100"/>
    </row>
    <row r="721" spans="1:10" s="102" customFormat="1" x14ac:dyDescent="0.3">
      <c r="A721" s="108"/>
      <c r="B721" s="100"/>
      <c r="C721" s="100"/>
      <c r="D721" s="100"/>
      <c r="E721" s="100"/>
      <c r="F721" s="101"/>
      <c r="G721" s="101"/>
      <c r="J721" s="100"/>
    </row>
    <row r="722" spans="1:10" s="102" customFormat="1" x14ac:dyDescent="0.3">
      <c r="A722" s="108"/>
      <c r="B722" s="100"/>
      <c r="C722" s="100"/>
      <c r="D722" s="100"/>
      <c r="E722" s="100"/>
      <c r="F722" s="101"/>
      <c r="G722" s="101"/>
      <c r="J722" s="100"/>
    </row>
    <row r="723" spans="1:10" s="102" customFormat="1" x14ac:dyDescent="0.3">
      <c r="A723" s="108"/>
      <c r="B723" s="100"/>
      <c r="C723" s="100"/>
      <c r="D723" s="100"/>
      <c r="E723" s="100"/>
      <c r="F723" s="101"/>
      <c r="G723" s="101"/>
      <c r="J723" s="100"/>
    </row>
    <row r="724" spans="1:10" s="102" customFormat="1" x14ac:dyDescent="0.3">
      <c r="A724" s="108"/>
      <c r="B724" s="100"/>
      <c r="C724" s="100"/>
      <c r="D724" s="100"/>
      <c r="E724" s="100"/>
      <c r="F724" s="101"/>
      <c r="G724" s="101"/>
      <c r="J724" s="100"/>
    </row>
    <row r="725" spans="1:10" s="102" customFormat="1" x14ac:dyDescent="0.3">
      <c r="A725" s="108"/>
      <c r="B725" s="100"/>
      <c r="C725" s="100"/>
      <c r="D725" s="100"/>
      <c r="E725" s="100"/>
      <c r="F725" s="101"/>
      <c r="G725" s="101"/>
      <c r="J725" s="100"/>
    </row>
    <row r="726" spans="1:10" s="102" customFormat="1" x14ac:dyDescent="0.3">
      <c r="A726" s="108"/>
      <c r="B726" s="100"/>
      <c r="C726" s="100"/>
      <c r="D726" s="100"/>
      <c r="E726" s="100"/>
      <c r="F726" s="101"/>
      <c r="G726" s="101"/>
      <c r="J726" s="100"/>
    </row>
    <row r="727" spans="1:10" s="102" customFormat="1" x14ac:dyDescent="0.3">
      <c r="A727" s="108"/>
      <c r="B727" s="100"/>
      <c r="C727" s="100"/>
      <c r="D727" s="100"/>
      <c r="E727" s="100"/>
      <c r="F727" s="101"/>
      <c r="G727" s="101"/>
      <c r="J727" s="100"/>
    </row>
    <row r="728" spans="1:10" s="102" customFormat="1" x14ac:dyDescent="0.3">
      <c r="A728" s="108"/>
      <c r="B728" s="100"/>
      <c r="C728" s="100"/>
      <c r="D728" s="100"/>
      <c r="E728" s="100"/>
      <c r="F728" s="101"/>
      <c r="G728" s="101"/>
      <c r="J728" s="100"/>
    </row>
    <row r="729" spans="1:10" s="102" customFormat="1" x14ac:dyDescent="0.3">
      <c r="A729" s="108"/>
      <c r="B729" s="100"/>
      <c r="C729" s="100"/>
      <c r="D729" s="100"/>
      <c r="E729" s="100"/>
      <c r="F729" s="101"/>
      <c r="G729" s="101"/>
      <c r="J729" s="100"/>
    </row>
    <row r="730" spans="1:10" s="102" customFormat="1" x14ac:dyDescent="0.3">
      <c r="A730" s="108"/>
      <c r="B730" s="100"/>
      <c r="C730" s="100"/>
      <c r="D730" s="100"/>
      <c r="E730" s="100"/>
      <c r="F730" s="101"/>
      <c r="G730" s="101"/>
      <c r="J730" s="100"/>
    </row>
    <row r="731" spans="1:10" s="102" customFormat="1" x14ac:dyDescent="0.3">
      <c r="A731" s="108"/>
      <c r="B731" s="100"/>
      <c r="C731" s="100"/>
      <c r="D731" s="100"/>
      <c r="E731" s="100"/>
      <c r="F731" s="101"/>
      <c r="G731" s="101"/>
      <c r="J731" s="100"/>
    </row>
    <row r="732" spans="1:10" s="102" customFormat="1" x14ac:dyDescent="0.3">
      <c r="A732" s="108"/>
      <c r="B732" s="100"/>
      <c r="C732" s="100"/>
      <c r="D732" s="100"/>
      <c r="E732" s="100"/>
      <c r="F732" s="101"/>
      <c r="G732" s="101"/>
      <c r="J732" s="100"/>
    </row>
    <row r="733" spans="1:10" s="102" customFormat="1" x14ac:dyDescent="0.3">
      <c r="A733" s="108"/>
      <c r="B733" s="100"/>
      <c r="C733" s="100"/>
      <c r="D733" s="100"/>
      <c r="E733" s="100"/>
      <c r="F733" s="101"/>
      <c r="G733" s="101"/>
      <c r="J733" s="100"/>
    </row>
    <row r="734" spans="1:10" s="102" customFormat="1" x14ac:dyDescent="0.3">
      <c r="A734" s="108"/>
      <c r="B734" s="100"/>
      <c r="C734" s="100"/>
      <c r="D734" s="100"/>
      <c r="E734" s="100"/>
      <c r="F734" s="101"/>
      <c r="G734" s="101"/>
      <c r="J734" s="100"/>
    </row>
    <row r="735" spans="1:10" s="102" customFormat="1" x14ac:dyDescent="0.3">
      <c r="A735" s="108"/>
      <c r="B735" s="100"/>
      <c r="C735" s="100"/>
      <c r="D735" s="100"/>
      <c r="E735" s="100"/>
      <c r="F735" s="101"/>
      <c r="G735" s="101"/>
      <c r="J735" s="100"/>
    </row>
    <row r="736" spans="1:10" s="102" customFormat="1" x14ac:dyDescent="0.3">
      <c r="A736" s="108"/>
      <c r="B736" s="100"/>
      <c r="C736" s="100"/>
      <c r="D736" s="100"/>
      <c r="E736" s="100"/>
      <c r="F736" s="101"/>
      <c r="G736" s="101"/>
      <c r="J736" s="100"/>
    </row>
    <row r="737" spans="1:10" s="102" customFormat="1" x14ac:dyDescent="0.3">
      <c r="A737" s="108"/>
      <c r="B737" s="100"/>
      <c r="C737" s="100"/>
      <c r="D737" s="100"/>
      <c r="E737" s="100"/>
      <c r="F737" s="101"/>
      <c r="G737" s="101"/>
      <c r="J737" s="100"/>
    </row>
    <row r="738" spans="1:10" s="102" customFormat="1" x14ac:dyDescent="0.3">
      <c r="A738" s="108"/>
      <c r="B738" s="100"/>
      <c r="C738" s="100"/>
      <c r="D738" s="100"/>
      <c r="E738" s="100"/>
      <c r="F738" s="101"/>
      <c r="G738" s="101"/>
      <c r="J738" s="100"/>
    </row>
    <row r="739" spans="1:10" s="102" customFormat="1" x14ac:dyDescent="0.3">
      <c r="A739" s="108"/>
      <c r="B739" s="100"/>
      <c r="C739" s="100"/>
      <c r="D739" s="100"/>
      <c r="E739" s="100"/>
      <c r="F739" s="101"/>
      <c r="G739" s="101"/>
      <c r="J739" s="100"/>
    </row>
    <row r="740" spans="1:10" s="102" customFormat="1" x14ac:dyDescent="0.3">
      <c r="A740" s="108"/>
      <c r="B740" s="100"/>
      <c r="C740" s="100"/>
      <c r="D740" s="100"/>
      <c r="E740" s="100"/>
      <c r="F740" s="101"/>
      <c r="G740" s="101"/>
      <c r="J740" s="100"/>
    </row>
    <row r="741" spans="1:10" s="102" customFormat="1" x14ac:dyDescent="0.3">
      <c r="A741" s="108"/>
      <c r="B741" s="100"/>
      <c r="C741" s="100"/>
      <c r="D741" s="100"/>
      <c r="E741" s="100"/>
      <c r="F741" s="101"/>
      <c r="G741" s="101"/>
      <c r="J741" s="100"/>
    </row>
    <row r="742" spans="1:10" s="102" customFormat="1" x14ac:dyDescent="0.3">
      <c r="A742" s="108"/>
      <c r="B742" s="100"/>
      <c r="C742" s="100"/>
      <c r="D742" s="100"/>
      <c r="E742" s="100"/>
      <c r="F742" s="101"/>
      <c r="G742" s="101"/>
      <c r="J742" s="100"/>
    </row>
    <row r="743" spans="1:10" s="102" customFormat="1" x14ac:dyDescent="0.3">
      <c r="A743" s="108"/>
      <c r="B743" s="100"/>
      <c r="C743" s="100"/>
      <c r="D743" s="100"/>
      <c r="E743" s="100"/>
      <c r="F743" s="101"/>
      <c r="G743" s="101"/>
      <c r="J743" s="100"/>
    </row>
    <row r="744" spans="1:10" s="102" customFormat="1" x14ac:dyDescent="0.3">
      <c r="A744" s="108"/>
      <c r="B744" s="100"/>
      <c r="C744" s="100"/>
      <c r="D744" s="100"/>
      <c r="E744" s="100"/>
      <c r="F744" s="101"/>
      <c r="G744" s="101"/>
      <c r="J744" s="100"/>
    </row>
    <row r="745" spans="1:10" s="102" customFormat="1" x14ac:dyDescent="0.3">
      <c r="A745" s="108"/>
      <c r="B745" s="100"/>
      <c r="C745" s="100"/>
      <c r="D745" s="100"/>
      <c r="E745" s="100"/>
      <c r="F745" s="101"/>
      <c r="G745" s="101"/>
      <c r="J745" s="100"/>
    </row>
    <row r="746" spans="1:10" s="102" customFormat="1" x14ac:dyDescent="0.3">
      <c r="A746" s="108"/>
      <c r="B746" s="100"/>
      <c r="C746" s="100"/>
      <c r="D746" s="100"/>
      <c r="E746" s="100"/>
      <c r="F746" s="101"/>
      <c r="G746" s="101"/>
      <c r="J746" s="100"/>
    </row>
    <row r="747" spans="1:10" s="102" customFormat="1" x14ac:dyDescent="0.3">
      <c r="A747" s="108"/>
      <c r="B747" s="100"/>
      <c r="C747" s="100"/>
      <c r="D747" s="100"/>
      <c r="E747" s="100"/>
      <c r="F747" s="101"/>
      <c r="G747" s="101"/>
      <c r="J747" s="100"/>
    </row>
    <row r="748" spans="1:10" s="102" customFormat="1" x14ac:dyDescent="0.3">
      <c r="A748" s="108"/>
      <c r="B748" s="100"/>
      <c r="C748" s="100"/>
      <c r="D748" s="100"/>
      <c r="E748" s="100"/>
      <c r="F748" s="101"/>
      <c r="G748" s="101"/>
      <c r="J748" s="100"/>
    </row>
    <row r="749" spans="1:10" s="102" customFormat="1" x14ac:dyDescent="0.3">
      <c r="A749" s="108"/>
      <c r="B749" s="100"/>
      <c r="C749" s="100"/>
      <c r="D749" s="100"/>
      <c r="E749" s="100"/>
      <c r="F749" s="101"/>
      <c r="G749" s="101"/>
      <c r="J749" s="100"/>
    </row>
    <row r="750" spans="1:10" s="102" customFormat="1" x14ac:dyDescent="0.3">
      <c r="A750" s="108"/>
      <c r="B750" s="100"/>
      <c r="C750" s="100"/>
      <c r="D750" s="100"/>
      <c r="E750" s="100"/>
      <c r="F750" s="101"/>
      <c r="G750" s="101"/>
      <c r="J750" s="100"/>
    </row>
    <row r="751" spans="1:10" s="102" customFormat="1" x14ac:dyDescent="0.3">
      <c r="A751" s="108"/>
      <c r="B751" s="100"/>
      <c r="C751" s="100"/>
      <c r="D751" s="100"/>
      <c r="E751" s="100"/>
      <c r="F751" s="101"/>
      <c r="G751" s="101"/>
      <c r="J751" s="100"/>
    </row>
    <row r="752" spans="1:10" s="102" customFormat="1" x14ac:dyDescent="0.3">
      <c r="A752" s="108"/>
      <c r="B752" s="100"/>
      <c r="C752" s="100"/>
      <c r="D752" s="100"/>
      <c r="E752" s="100"/>
      <c r="F752" s="101"/>
      <c r="G752" s="101"/>
      <c r="J752" s="100"/>
    </row>
    <row r="753" spans="1:10" s="102" customFormat="1" x14ac:dyDescent="0.3">
      <c r="A753" s="108"/>
      <c r="B753" s="100"/>
      <c r="C753" s="100"/>
      <c r="D753" s="100"/>
      <c r="E753" s="100"/>
      <c r="F753" s="101"/>
      <c r="G753" s="101"/>
      <c r="J753" s="100"/>
    </row>
    <row r="754" spans="1:10" s="102" customFormat="1" x14ac:dyDescent="0.3">
      <c r="A754" s="108"/>
      <c r="B754" s="100"/>
      <c r="C754" s="100"/>
      <c r="D754" s="100"/>
      <c r="E754" s="100"/>
      <c r="F754" s="101"/>
      <c r="G754" s="101"/>
      <c r="J754" s="100"/>
    </row>
    <row r="755" spans="1:10" s="102" customFormat="1" x14ac:dyDescent="0.3">
      <c r="A755" s="108"/>
      <c r="B755" s="100"/>
      <c r="C755" s="100"/>
      <c r="D755" s="100"/>
      <c r="E755" s="100"/>
      <c r="F755" s="101"/>
      <c r="G755" s="101"/>
      <c r="J755" s="100"/>
    </row>
    <row r="756" spans="1:10" s="102" customFormat="1" x14ac:dyDescent="0.3">
      <c r="A756" s="108"/>
      <c r="B756" s="100"/>
      <c r="C756" s="100"/>
      <c r="D756" s="100"/>
      <c r="E756" s="100"/>
      <c r="F756" s="101"/>
      <c r="G756" s="101"/>
      <c r="J756" s="100"/>
    </row>
    <row r="757" spans="1:10" s="102" customFormat="1" x14ac:dyDescent="0.3">
      <c r="A757" s="108"/>
      <c r="B757" s="100"/>
      <c r="C757" s="100"/>
      <c r="D757" s="100"/>
      <c r="E757" s="100"/>
      <c r="F757" s="101"/>
      <c r="G757" s="101"/>
      <c r="J757" s="100"/>
    </row>
    <row r="758" spans="1:10" s="102" customFormat="1" x14ac:dyDescent="0.3">
      <c r="A758" s="108"/>
      <c r="B758" s="100"/>
      <c r="C758" s="100"/>
      <c r="D758" s="100"/>
      <c r="E758" s="100"/>
      <c r="F758" s="101"/>
      <c r="G758" s="101"/>
      <c r="J758" s="100"/>
    </row>
    <row r="759" spans="1:10" s="102" customFormat="1" x14ac:dyDescent="0.3">
      <c r="A759" s="108"/>
      <c r="B759" s="100"/>
      <c r="C759" s="100"/>
      <c r="D759" s="100"/>
      <c r="E759" s="100"/>
      <c r="F759" s="101"/>
      <c r="G759" s="101"/>
      <c r="J759" s="100"/>
    </row>
    <row r="760" spans="1:10" s="102" customFormat="1" x14ac:dyDescent="0.3">
      <c r="A760" s="108"/>
      <c r="B760" s="100"/>
      <c r="C760" s="100"/>
      <c r="D760" s="100"/>
      <c r="E760" s="100"/>
      <c r="F760" s="101"/>
      <c r="G760" s="101"/>
      <c r="J760" s="100"/>
    </row>
    <row r="761" spans="1:10" s="102" customFormat="1" x14ac:dyDescent="0.3">
      <c r="A761" s="108"/>
      <c r="B761" s="100"/>
      <c r="C761" s="100"/>
      <c r="D761" s="100"/>
      <c r="E761" s="100"/>
      <c r="F761" s="101"/>
      <c r="G761" s="101"/>
      <c r="J761" s="100"/>
    </row>
    <row r="762" spans="1:10" s="102" customFormat="1" x14ac:dyDescent="0.3">
      <c r="A762" s="108"/>
      <c r="B762" s="100"/>
      <c r="C762" s="100"/>
      <c r="D762" s="100"/>
      <c r="E762" s="100"/>
      <c r="F762" s="101"/>
      <c r="G762" s="101"/>
      <c r="J762" s="100"/>
    </row>
    <row r="763" spans="1:10" s="102" customFormat="1" x14ac:dyDescent="0.3">
      <c r="A763" s="108"/>
      <c r="B763" s="100"/>
      <c r="C763" s="100"/>
      <c r="D763" s="100"/>
      <c r="E763" s="100"/>
      <c r="F763" s="101"/>
      <c r="G763" s="101"/>
      <c r="J763" s="100"/>
    </row>
    <row r="764" spans="1:10" s="102" customFormat="1" x14ac:dyDescent="0.3">
      <c r="A764" s="108"/>
      <c r="B764" s="100"/>
      <c r="C764" s="100"/>
      <c r="D764" s="100"/>
      <c r="E764" s="100"/>
      <c r="F764" s="101"/>
      <c r="G764" s="101"/>
      <c r="J764" s="100"/>
    </row>
    <row r="765" spans="1:10" s="102" customFormat="1" x14ac:dyDescent="0.3">
      <c r="A765" s="108"/>
      <c r="B765" s="100"/>
      <c r="C765" s="100"/>
      <c r="D765" s="100"/>
      <c r="E765" s="100"/>
      <c r="F765" s="101"/>
      <c r="G765" s="101"/>
      <c r="J765" s="100"/>
    </row>
    <row r="766" spans="1:10" s="102" customFormat="1" x14ac:dyDescent="0.3">
      <c r="A766" s="108"/>
      <c r="B766" s="100"/>
      <c r="C766" s="100"/>
      <c r="D766" s="100"/>
      <c r="E766" s="100"/>
      <c r="F766" s="101"/>
      <c r="G766" s="101"/>
      <c r="J766" s="100"/>
    </row>
    <row r="767" spans="1:10" s="102" customFormat="1" x14ac:dyDescent="0.3">
      <c r="A767" s="108"/>
      <c r="B767" s="100"/>
      <c r="C767" s="100"/>
      <c r="D767" s="100"/>
      <c r="E767" s="100"/>
      <c r="F767" s="101"/>
      <c r="G767" s="101"/>
      <c r="J767" s="100"/>
    </row>
    <row r="768" spans="1:10" s="102" customFormat="1" x14ac:dyDescent="0.3">
      <c r="A768" s="108"/>
      <c r="B768" s="100"/>
      <c r="C768" s="100"/>
      <c r="D768" s="100"/>
      <c r="E768" s="100"/>
      <c r="F768" s="101"/>
      <c r="G768" s="101"/>
      <c r="J768" s="100"/>
    </row>
    <row r="769" spans="1:10" s="102" customFormat="1" x14ac:dyDescent="0.3">
      <c r="A769" s="108"/>
      <c r="B769" s="100"/>
      <c r="C769" s="100"/>
      <c r="D769" s="100"/>
      <c r="E769" s="100"/>
      <c r="F769" s="101"/>
      <c r="G769" s="101"/>
      <c r="J769" s="100"/>
    </row>
    <row r="770" spans="1:10" s="102" customFormat="1" x14ac:dyDescent="0.3">
      <c r="A770" s="108"/>
      <c r="B770" s="100"/>
      <c r="C770" s="100"/>
      <c r="D770" s="100"/>
      <c r="E770" s="100"/>
      <c r="F770" s="101"/>
      <c r="G770" s="101"/>
      <c r="J770" s="100"/>
    </row>
    <row r="771" spans="1:10" s="102" customFormat="1" x14ac:dyDescent="0.3">
      <c r="A771" s="108"/>
      <c r="B771" s="100"/>
      <c r="C771" s="100"/>
      <c r="D771" s="100"/>
      <c r="E771" s="100"/>
      <c r="F771" s="101"/>
      <c r="G771" s="101"/>
      <c r="J771" s="100"/>
    </row>
    <row r="772" spans="1:10" s="102" customFormat="1" x14ac:dyDescent="0.3">
      <c r="A772" s="108"/>
      <c r="B772" s="100"/>
      <c r="C772" s="100"/>
      <c r="D772" s="100"/>
      <c r="E772" s="100"/>
      <c r="F772" s="101"/>
      <c r="G772" s="101"/>
      <c r="J772" s="100"/>
    </row>
    <row r="773" spans="1:10" s="102" customFormat="1" x14ac:dyDescent="0.3">
      <c r="A773" s="108"/>
      <c r="B773" s="100"/>
      <c r="C773" s="100"/>
      <c r="D773" s="100"/>
      <c r="E773" s="100"/>
      <c r="F773" s="101"/>
      <c r="G773" s="101"/>
      <c r="J773" s="100"/>
    </row>
    <row r="774" spans="1:10" s="102" customFormat="1" x14ac:dyDescent="0.3">
      <c r="A774" s="108"/>
      <c r="B774" s="100"/>
      <c r="C774" s="100"/>
      <c r="D774" s="100"/>
      <c r="E774" s="100"/>
      <c r="F774" s="101"/>
      <c r="G774" s="101"/>
      <c r="J774" s="100"/>
    </row>
    <row r="775" spans="1:10" s="102" customFormat="1" x14ac:dyDescent="0.3">
      <c r="A775" s="108"/>
      <c r="B775" s="100"/>
      <c r="C775" s="100"/>
      <c r="D775" s="100"/>
      <c r="E775" s="100"/>
      <c r="F775" s="101"/>
      <c r="G775" s="101"/>
      <c r="J775" s="100"/>
    </row>
    <row r="776" spans="1:10" s="102" customFormat="1" x14ac:dyDescent="0.3">
      <c r="A776" s="108"/>
      <c r="B776" s="100"/>
      <c r="C776" s="100"/>
      <c r="D776" s="100"/>
      <c r="E776" s="100"/>
      <c r="F776" s="101"/>
      <c r="G776" s="101"/>
      <c r="J776" s="100"/>
    </row>
    <row r="777" spans="1:10" s="102" customFormat="1" x14ac:dyDescent="0.3">
      <c r="A777" s="108"/>
      <c r="B777" s="100"/>
      <c r="C777" s="100"/>
      <c r="D777" s="100"/>
      <c r="E777" s="100"/>
      <c r="F777" s="101"/>
      <c r="G777" s="101"/>
      <c r="J777" s="100"/>
    </row>
    <row r="778" spans="1:10" s="102" customFormat="1" x14ac:dyDescent="0.3">
      <c r="A778" s="108"/>
      <c r="B778" s="100"/>
      <c r="C778" s="100"/>
      <c r="D778" s="100"/>
      <c r="E778" s="100"/>
      <c r="F778" s="101"/>
      <c r="G778" s="101"/>
      <c r="J778" s="100"/>
    </row>
    <row r="779" spans="1:10" s="102" customFormat="1" x14ac:dyDescent="0.3">
      <c r="A779" s="108"/>
      <c r="B779" s="100"/>
      <c r="C779" s="100"/>
      <c r="D779" s="100"/>
      <c r="E779" s="100"/>
      <c r="F779" s="101"/>
      <c r="G779" s="101"/>
      <c r="J779" s="100"/>
    </row>
    <row r="780" spans="1:10" s="102" customFormat="1" x14ac:dyDescent="0.3">
      <c r="A780" s="108"/>
      <c r="B780" s="100"/>
      <c r="C780" s="100"/>
      <c r="D780" s="100"/>
      <c r="E780" s="100"/>
      <c r="F780" s="101"/>
      <c r="G780" s="101"/>
      <c r="J780" s="100"/>
    </row>
    <row r="781" spans="1:10" s="102" customFormat="1" x14ac:dyDescent="0.3">
      <c r="A781" s="108"/>
      <c r="B781" s="100"/>
      <c r="C781" s="100"/>
      <c r="D781" s="100"/>
      <c r="E781" s="100"/>
      <c r="F781" s="101"/>
      <c r="G781" s="101"/>
      <c r="J781" s="100"/>
    </row>
    <row r="782" spans="1:10" s="102" customFormat="1" x14ac:dyDescent="0.3">
      <c r="A782" s="108"/>
      <c r="B782" s="100"/>
      <c r="C782" s="100"/>
      <c r="D782" s="100"/>
      <c r="E782" s="100"/>
      <c r="F782" s="101"/>
      <c r="G782" s="101"/>
      <c r="J782" s="100"/>
    </row>
    <row r="783" spans="1:10" s="102" customFormat="1" x14ac:dyDescent="0.3">
      <c r="A783" s="108"/>
      <c r="B783" s="100"/>
      <c r="C783" s="100"/>
      <c r="D783" s="100"/>
      <c r="E783" s="100"/>
      <c r="F783" s="101"/>
      <c r="G783" s="101"/>
      <c r="J783" s="100"/>
    </row>
    <row r="784" spans="1:10" s="102" customFormat="1" x14ac:dyDescent="0.3">
      <c r="A784" s="108"/>
      <c r="B784" s="100"/>
      <c r="C784" s="100"/>
      <c r="D784" s="100"/>
      <c r="E784" s="100"/>
      <c r="F784" s="101"/>
      <c r="G784" s="101"/>
      <c r="J784" s="100"/>
    </row>
    <row r="785" spans="1:10" s="102" customFormat="1" x14ac:dyDescent="0.3">
      <c r="A785" s="108"/>
      <c r="B785" s="100"/>
      <c r="C785" s="100"/>
      <c r="D785" s="100"/>
      <c r="E785" s="100"/>
      <c r="F785" s="101"/>
      <c r="G785" s="101"/>
      <c r="J785" s="100"/>
    </row>
    <row r="786" spans="1:10" s="102" customFormat="1" x14ac:dyDescent="0.3">
      <c r="A786" s="108"/>
      <c r="B786" s="100"/>
      <c r="C786" s="100"/>
      <c r="D786" s="100"/>
      <c r="E786" s="100"/>
      <c r="F786" s="101"/>
      <c r="G786" s="101"/>
      <c r="J786" s="100"/>
    </row>
    <row r="787" spans="1:10" s="102" customFormat="1" x14ac:dyDescent="0.3">
      <c r="A787" s="108"/>
      <c r="B787" s="100"/>
      <c r="C787" s="100"/>
      <c r="D787" s="100"/>
      <c r="E787" s="100"/>
      <c r="F787" s="101"/>
      <c r="G787" s="101"/>
      <c r="J787" s="100"/>
    </row>
    <row r="788" spans="1:10" s="102" customFormat="1" x14ac:dyDescent="0.3">
      <c r="A788" s="108"/>
      <c r="B788" s="100"/>
      <c r="C788" s="100"/>
      <c r="D788" s="100"/>
      <c r="E788" s="100"/>
      <c r="F788" s="101"/>
      <c r="G788" s="101"/>
      <c r="J788" s="100"/>
    </row>
    <row r="789" spans="1:10" s="102" customFormat="1" x14ac:dyDescent="0.3">
      <c r="A789" s="108"/>
      <c r="B789" s="100"/>
      <c r="C789" s="100"/>
      <c r="D789" s="100"/>
      <c r="E789" s="100"/>
      <c r="F789" s="101"/>
      <c r="G789" s="101"/>
      <c r="J789" s="100"/>
    </row>
    <row r="790" spans="1:10" s="102" customFormat="1" x14ac:dyDescent="0.3">
      <c r="A790" s="108"/>
      <c r="B790" s="100"/>
      <c r="C790" s="100"/>
      <c r="D790" s="100"/>
      <c r="E790" s="100"/>
      <c r="F790" s="101"/>
      <c r="G790" s="101"/>
      <c r="J790" s="100"/>
    </row>
    <row r="791" spans="1:10" s="102" customFormat="1" x14ac:dyDescent="0.3">
      <c r="A791" s="108"/>
      <c r="B791" s="100"/>
      <c r="C791" s="100"/>
      <c r="D791" s="100"/>
      <c r="E791" s="100"/>
      <c r="F791" s="101"/>
      <c r="G791" s="101"/>
      <c r="J791" s="100"/>
    </row>
    <row r="792" spans="1:10" s="102" customFormat="1" x14ac:dyDescent="0.3">
      <c r="A792" s="108"/>
      <c r="B792" s="100"/>
      <c r="C792" s="100"/>
      <c r="D792" s="100"/>
      <c r="E792" s="100"/>
      <c r="F792" s="101"/>
      <c r="G792" s="101"/>
      <c r="J792" s="100"/>
    </row>
    <row r="793" spans="1:10" s="102" customFormat="1" x14ac:dyDescent="0.3">
      <c r="A793" s="108"/>
      <c r="B793" s="100"/>
      <c r="C793" s="100"/>
      <c r="D793" s="100"/>
      <c r="E793" s="100"/>
      <c r="F793" s="101"/>
      <c r="G793" s="101"/>
      <c r="J793" s="100"/>
    </row>
    <row r="794" spans="1:10" s="102" customFormat="1" x14ac:dyDescent="0.3">
      <c r="A794" s="108"/>
      <c r="B794" s="100"/>
      <c r="C794" s="100"/>
      <c r="D794" s="100"/>
      <c r="E794" s="100"/>
      <c r="F794" s="101"/>
      <c r="G794" s="101"/>
      <c r="J794" s="100"/>
    </row>
    <row r="795" spans="1:10" s="102" customFormat="1" x14ac:dyDescent="0.3">
      <c r="A795" s="108"/>
      <c r="B795" s="100"/>
      <c r="C795" s="100"/>
      <c r="D795" s="100"/>
      <c r="E795" s="100"/>
      <c r="F795" s="101"/>
      <c r="G795" s="101"/>
      <c r="J795" s="100"/>
    </row>
    <row r="796" spans="1:10" s="102" customFormat="1" x14ac:dyDescent="0.3">
      <c r="A796" s="108"/>
      <c r="B796" s="100"/>
      <c r="C796" s="100"/>
      <c r="D796" s="100"/>
      <c r="E796" s="100"/>
      <c r="F796" s="101"/>
      <c r="G796" s="101"/>
      <c r="J796" s="100"/>
    </row>
    <row r="797" spans="1:10" s="102" customFormat="1" x14ac:dyDescent="0.3">
      <c r="A797" s="108"/>
      <c r="B797" s="100"/>
      <c r="C797" s="100"/>
      <c r="D797" s="100"/>
      <c r="E797" s="100"/>
      <c r="F797" s="101"/>
      <c r="G797" s="101"/>
      <c r="J797" s="100"/>
    </row>
    <row r="798" spans="1:10" s="102" customFormat="1" x14ac:dyDescent="0.3">
      <c r="A798" s="108"/>
      <c r="B798" s="100"/>
      <c r="C798" s="100"/>
      <c r="D798" s="100"/>
      <c r="E798" s="100"/>
      <c r="F798" s="101"/>
      <c r="G798" s="101"/>
      <c r="J798" s="100"/>
    </row>
    <row r="799" spans="1:10" s="102" customFormat="1" x14ac:dyDescent="0.3">
      <c r="A799" s="108"/>
      <c r="B799" s="100"/>
      <c r="C799" s="100"/>
      <c r="D799" s="100"/>
      <c r="E799" s="100"/>
      <c r="F799" s="101"/>
      <c r="G799" s="101"/>
      <c r="J799" s="100"/>
    </row>
    <row r="800" spans="1:10" s="102" customFormat="1" x14ac:dyDescent="0.3">
      <c r="A800" s="108"/>
      <c r="B800" s="100"/>
      <c r="C800" s="100"/>
      <c r="D800" s="100"/>
      <c r="E800" s="100"/>
      <c r="F800" s="101"/>
      <c r="G800" s="101"/>
      <c r="J800" s="100"/>
    </row>
    <row r="801" spans="1:10" s="102" customFormat="1" x14ac:dyDescent="0.3">
      <c r="A801" s="108"/>
      <c r="B801" s="100"/>
      <c r="C801" s="100"/>
      <c r="D801" s="100"/>
      <c r="E801" s="100"/>
      <c r="F801" s="101"/>
      <c r="G801" s="101"/>
      <c r="J801" s="100"/>
    </row>
    <row r="802" spans="1:10" s="102" customFormat="1" x14ac:dyDescent="0.3">
      <c r="A802" s="108"/>
      <c r="B802" s="100"/>
      <c r="C802" s="100"/>
      <c r="D802" s="100"/>
      <c r="E802" s="100"/>
      <c r="F802" s="101"/>
      <c r="G802" s="101"/>
      <c r="J802" s="100"/>
    </row>
    <row r="803" spans="1:10" s="102" customFormat="1" x14ac:dyDescent="0.3">
      <c r="A803" s="108"/>
      <c r="B803" s="100"/>
      <c r="C803" s="100"/>
      <c r="D803" s="100"/>
      <c r="E803" s="100"/>
      <c r="F803" s="101"/>
      <c r="G803" s="101"/>
      <c r="J803" s="100"/>
    </row>
    <row r="804" spans="1:10" s="102" customFormat="1" x14ac:dyDescent="0.3">
      <c r="A804" s="108"/>
      <c r="B804" s="100"/>
      <c r="C804" s="100"/>
      <c r="D804" s="100"/>
      <c r="E804" s="100"/>
      <c r="F804" s="101"/>
      <c r="G804" s="101"/>
      <c r="J804" s="100"/>
    </row>
    <row r="805" spans="1:10" s="102" customFormat="1" x14ac:dyDescent="0.3">
      <c r="A805" s="108"/>
      <c r="B805" s="100"/>
      <c r="C805" s="100"/>
      <c r="D805" s="100"/>
      <c r="E805" s="100"/>
      <c r="F805" s="101"/>
      <c r="G805" s="101"/>
      <c r="J805" s="100"/>
    </row>
    <row r="806" spans="1:10" s="102" customFormat="1" x14ac:dyDescent="0.3">
      <c r="A806" s="108"/>
      <c r="B806" s="100"/>
      <c r="C806" s="100"/>
      <c r="D806" s="100"/>
      <c r="E806" s="100"/>
      <c r="F806" s="101"/>
      <c r="G806" s="101"/>
      <c r="J806" s="100"/>
    </row>
    <row r="807" spans="1:10" s="102" customFormat="1" x14ac:dyDescent="0.3">
      <c r="A807" s="108"/>
      <c r="B807" s="100"/>
      <c r="C807" s="100"/>
      <c r="D807" s="100"/>
      <c r="E807" s="100"/>
      <c r="F807" s="101"/>
      <c r="G807" s="101"/>
      <c r="J807" s="100"/>
    </row>
    <row r="808" spans="1:10" s="102" customFormat="1" x14ac:dyDescent="0.3">
      <c r="A808" s="108"/>
      <c r="B808" s="100"/>
      <c r="C808" s="100"/>
      <c r="D808" s="100"/>
      <c r="E808" s="100"/>
      <c r="F808" s="101"/>
      <c r="G808" s="101"/>
      <c r="J808" s="100"/>
    </row>
    <row r="809" spans="1:10" s="102" customFormat="1" x14ac:dyDescent="0.3">
      <c r="A809" s="108"/>
      <c r="B809" s="100"/>
      <c r="C809" s="100"/>
      <c r="D809" s="100"/>
      <c r="E809" s="100"/>
      <c r="F809" s="101"/>
      <c r="G809" s="101"/>
      <c r="J809" s="100"/>
    </row>
    <row r="810" spans="1:10" s="102" customFormat="1" x14ac:dyDescent="0.3">
      <c r="A810" s="108"/>
      <c r="B810" s="100"/>
      <c r="C810" s="100"/>
      <c r="D810" s="100"/>
      <c r="E810" s="100"/>
      <c r="F810" s="101"/>
      <c r="G810" s="101"/>
      <c r="J810" s="100"/>
    </row>
    <row r="811" spans="1:10" s="102" customFormat="1" x14ac:dyDescent="0.3">
      <c r="A811" s="108"/>
      <c r="B811" s="100"/>
      <c r="C811" s="100"/>
      <c r="D811" s="100"/>
      <c r="E811" s="100"/>
      <c r="F811" s="101"/>
      <c r="G811" s="101"/>
      <c r="J811" s="100"/>
    </row>
    <row r="812" spans="1:10" s="102" customFormat="1" x14ac:dyDescent="0.3">
      <c r="A812" s="108"/>
      <c r="B812" s="100"/>
      <c r="C812" s="100"/>
      <c r="D812" s="100"/>
      <c r="E812" s="100"/>
      <c r="F812" s="101"/>
      <c r="G812" s="101"/>
      <c r="J812" s="100"/>
    </row>
    <row r="813" spans="1:10" s="102" customFormat="1" x14ac:dyDescent="0.3">
      <c r="A813" s="108"/>
      <c r="B813" s="100"/>
      <c r="C813" s="100"/>
      <c r="D813" s="100"/>
      <c r="E813" s="100"/>
      <c r="F813" s="101"/>
      <c r="G813" s="101"/>
      <c r="J813" s="100"/>
    </row>
    <row r="814" spans="1:10" s="102" customFormat="1" x14ac:dyDescent="0.3">
      <c r="A814" s="108"/>
      <c r="B814" s="100"/>
      <c r="C814" s="100"/>
      <c r="D814" s="100"/>
      <c r="E814" s="100"/>
      <c r="F814" s="101"/>
      <c r="G814" s="101"/>
      <c r="J814" s="100"/>
    </row>
    <row r="815" spans="1:10" s="102" customFormat="1" x14ac:dyDescent="0.3">
      <c r="A815" s="108"/>
      <c r="B815" s="100"/>
      <c r="C815" s="100"/>
      <c r="D815" s="100"/>
      <c r="E815" s="100"/>
      <c r="F815" s="101"/>
      <c r="G815" s="101"/>
      <c r="J815" s="100"/>
    </row>
    <row r="816" spans="1:10" s="102" customFormat="1" x14ac:dyDescent="0.3">
      <c r="A816" s="108"/>
      <c r="B816" s="100"/>
      <c r="C816" s="100"/>
      <c r="D816" s="100"/>
      <c r="E816" s="100"/>
      <c r="F816" s="101"/>
      <c r="G816" s="101"/>
      <c r="J816" s="100"/>
    </row>
    <row r="817" spans="1:10" s="102" customFormat="1" x14ac:dyDescent="0.3">
      <c r="A817" s="108"/>
      <c r="B817" s="100"/>
      <c r="C817" s="100"/>
      <c r="D817" s="100"/>
      <c r="E817" s="100"/>
      <c r="F817" s="101"/>
      <c r="G817" s="101"/>
      <c r="J817" s="100"/>
    </row>
    <row r="818" spans="1:10" s="102" customFormat="1" x14ac:dyDescent="0.3">
      <c r="A818" s="108"/>
      <c r="B818" s="100"/>
      <c r="C818" s="100"/>
      <c r="D818" s="100"/>
      <c r="E818" s="100"/>
      <c r="F818" s="101"/>
      <c r="G818" s="101"/>
      <c r="J818" s="100"/>
    </row>
    <row r="819" spans="1:10" s="102" customFormat="1" x14ac:dyDescent="0.3">
      <c r="A819" s="108"/>
      <c r="B819" s="100"/>
      <c r="C819" s="100"/>
      <c r="D819" s="100"/>
      <c r="E819" s="100"/>
      <c r="F819" s="101"/>
      <c r="G819" s="101"/>
      <c r="J819" s="100"/>
    </row>
    <row r="820" spans="1:10" s="102" customFormat="1" x14ac:dyDescent="0.3">
      <c r="A820" s="108"/>
      <c r="B820" s="100"/>
      <c r="C820" s="100"/>
      <c r="D820" s="100"/>
      <c r="E820" s="100"/>
      <c r="F820" s="101"/>
      <c r="G820" s="101"/>
      <c r="J820" s="100"/>
    </row>
    <row r="821" spans="1:10" s="102" customFormat="1" x14ac:dyDescent="0.3">
      <c r="A821" s="108"/>
      <c r="B821" s="100"/>
      <c r="C821" s="100"/>
      <c r="D821" s="100"/>
      <c r="E821" s="100"/>
      <c r="F821" s="101"/>
      <c r="G821" s="101"/>
      <c r="J821" s="100"/>
    </row>
    <row r="822" spans="1:10" s="102" customFormat="1" x14ac:dyDescent="0.3">
      <c r="A822" s="108"/>
      <c r="B822" s="100"/>
      <c r="C822" s="100"/>
      <c r="D822" s="100"/>
      <c r="E822" s="100"/>
      <c r="F822" s="101"/>
      <c r="G822" s="101"/>
      <c r="J822" s="100"/>
    </row>
    <row r="823" spans="1:10" s="102" customFormat="1" x14ac:dyDescent="0.3">
      <c r="A823" s="108"/>
      <c r="B823" s="100"/>
      <c r="C823" s="100"/>
      <c r="D823" s="100"/>
      <c r="E823" s="100"/>
      <c r="F823" s="101"/>
      <c r="G823" s="101"/>
      <c r="J823" s="100"/>
    </row>
    <row r="824" spans="1:10" s="102" customFormat="1" x14ac:dyDescent="0.3">
      <c r="A824" s="108"/>
      <c r="B824" s="100"/>
      <c r="C824" s="100"/>
      <c r="D824" s="100"/>
      <c r="E824" s="100"/>
      <c r="F824" s="101"/>
      <c r="G824" s="101"/>
      <c r="J824" s="100"/>
    </row>
    <row r="825" spans="1:10" s="102" customFormat="1" x14ac:dyDescent="0.3">
      <c r="A825" s="108"/>
      <c r="B825" s="100"/>
      <c r="C825" s="100"/>
      <c r="D825" s="100"/>
      <c r="E825" s="100"/>
      <c r="F825" s="101"/>
      <c r="G825" s="101"/>
      <c r="J825" s="100"/>
    </row>
    <row r="826" spans="1:10" s="102" customFormat="1" x14ac:dyDescent="0.3">
      <c r="A826" s="108"/>
      <c r="B826" s="100"/>
      <c r="C826" s="100"/>
      <c r="D826" s="100"/>
      <c r="E826" s="100"/>
      <c r="F826" s="101"/>
      <c r="G826" s="101"/>
      <c r="J826" s="100"/>
    </row>
    <row r="827" spans="1:10" s="102" customFormat="1" x14ac:dyDescent="0.3">
      <c r="A827" s="108"/>
      <c r="B827" s="100"/>
      <c r="C827" s="100"/>
      <c r="D827" s="100"/>
      <c r="E827" s="100"/>
      <c r="F827" s="101"/>
      <c r="G827" s="101"/>
      <c r="J827" s="100"/>
    </row>
    <row r="828" spans="1:10" s="102" customFormat="1" x14ac:dyDescent="0.3">
      <c r="A828" s="108"/>
      <c r="B828" s="100"/>
      <c r="C828" s="100"/>
      <c r="D828" s="100"/>
      <c r="E828" s="100"/>
      <c r="F828" s="101"/>
      <c r="G828" s="101"/>
      <c r="J828" s="100"/>
    </row>
    <row r="829" spans="1:10" s="102" customFormat="1" x14ac:dyDescent="0.3">
      <c r="A829" s="108"/>
      <c r="B829" s="100"/>
      <c r="C829" s="100"/>
      <c r="D829" s="100"/>
      <c r="E829" s="100"/>
      <c r="F829" s="101"/>
      <c r="G829" s="101"/>
      <c r="J829" s="100"/>
    </row>
    <row r="830" spans="1:10" s="102" customFormat="1" x14ac:dyDescent="0.3">
      <c r="A830" s="108"/>
      <c r="B830" s="100"/>
      <c r="C830" s="100"/>
      <c r="D830" s="100"/>
      <c r="E830" s="100"/>
      <c r="F830" s="101"/>
      <c r="G830" s="101"/>
      <c r="J830" s="100"/>
    </row>
    <row r="831" spans="1:10" s="102" customFormat="1" x14ac:dyDescent="0.3">
      <c r="A831" s="108"/>
      <c r="B831" s="100"/>
      <c r="C831" s="100"/>
      <c r="D831" s="100"/>
      <c r="E831" s="100"/>
      <c r="F831" s="101"/>
      <c r="G831" s="101"/>
      <c r="J831" s="100"/>
    </row>
    <row r="832" spans="1:10" s="102" customFormat="1" x14ac:dyDescent="0.3">
      <c r="A832" s="108"/>
      <c r="B832" s="100"/>
      <c r="C832" s="100"/>
      <c r="D832" s="100"/>
      <c r="E832" s="100"/>
      <c r="F832" s="101"/>
      <c r="G832" s="101"/>
      <c r="J832" s="100"/>
    </row>
    <row r="833" spans="1:10" s="102" customFormat="1" x14ac:dyDescent="0.3">
      <c r="A833" s="108"/>
      <c r="B833" s="100"/>
      <c r="C833" s="100"/>
      <c r="D833" s="100"/>
      <c r="E833" s="100"/>
      <c r="F833" s="101"/>
      <c r="G833" s="101"/>
      <c r="J833" s="100"/>
    </row>
    <row r="834" spans="1:10" s="102" customFormat="1" x14ac:dyDescent="0.3">
      <c r="A834" s="108"/>
      <c r="B834" s="100"/>
      <c r="C834" s="100"/>
      <c r="D834" s="100"/>
      <c r="E834" s="100"/>
      <c r="F834" s="101"/>
      <c r="G834" s="101"/>
      <c r="J834" s="100"/>
    </row>
    <row r="835" spans="1:10" s="102" customFormat="1" x14ac:dyDescent="0.3">
      <c r="A835" s="108"/>
      <c r="B835" s="100"/>
      <c r="C835" s="100"/>
      <c r="D835" s="100"/>
      <c r="E835" s="100"/>
      <c r="F835" s="101"/>
      <c r="G835" s="101"/>
      <c r="J835" s="100"/>
    </row>
    <row r="836" spans="1:10" s="102" customFormat="1" x14ac:dyDescent="0.3">
      <c r="A836" s="108"/>
      <c r="B836" s="100"/>
      <c r="C836" s="100"/>
      <c r="D836" s="100"/>
      <c r="E836" s="100"/>
      <c r="F836" s="101"/>
      <c r="G836" s="101"/>
      <c r="J836" s="100"/>
    </row>
    <row r="837" spans="1:10" s="102" customFormat="1" x14ac:dyDescent="0.3">
      <c r="A837" s="108"/>
      <c r="B837" s="100"/>
      <c r="C837" s="100"/>
      <c r="D837" s="100"/>
      <c r="E837" s="100"/>
      <c r="F837" s="101"/>
      <c r="G837" s="101"/>
      <c r="J837" s="100"/>
    </row>
    <row r="838" spans="1:10" s="102" customFormat="1" x14ac:dyDescent="0.3">
      <c r="A838" s="108"/>
      <c r="B838" s="100"/>
      <c r="C838" s="100"/>
      <c r="D838" s="100"/>
      <c r="E838" s="100"/>
      <c r="F838" s="101"/>
      <c r="G838" s="101"/>
      <c r="J838" s="100"/>
    </row>
    <row r="839" spans="1:10" s="102" customFormat="1" x14ac:dyDescent="0.3">
      <c r="A839" s="108"/>
      <c r="B839" s="100"/>
      <c r="C839" s="100"/>
      <c r="D839" s="100"/>
      <c r="E839" s="100"/>
      <c r="F839" s="101"/>
      <c r="G839" s="101"/>
      <c r="J839" s="100"/>
    </row>
    <row r="840" spans="1:10" s="102" customFormat="1" x14ac:dyDescent="0.3">
      <c r="A840" s="108"/>
      <c r="B840" s="100"/>
      <c r="C840" s="100"/>
      <c r="D840" s="100"/>
      <c r="E840" s="100"/>
      <c r="F840" s="101"/>
      <c r="G840" s="101"/>
      <c r="J840" s="100"/>
    </row>
    <row r="841" spans="1:10" s="102" customFormat="1" x14ac:dyDescent="0.3">
      <c r="A841" s="108"/>
      <c r="B841" s="100"/>
      <c r="C841" s="100"/>
      <c r="D841" s="100"/>
      <c r="E841" s="100"/>
      <c r="F841" s="101"/>
      <c r="G841" s="101"/>
      <c r="J841" s="100"/>
    </row>
    <row r="842" spans="1:10" s="102" customFormat="1" x14ac:dyDescent="0.3">
      <c r="A842" s="108"/>
      <c r="B842" s="100"/>
      <c r="C842" s="100"/>
      <c r="D842" s="100"/>
      <c r="E842" s="100"/>
      <c r="F842" s="101"/>
      <c r="G842" s="101"/>
      <c r="J842" s="100"/>
    </row>
    <row r="843" spans="1:10" s="102" customFormat="1" x14ac:dyDescent="0.3">
      <c r="A843" s="108"/>
      <c r="B843" s="100"/>
      <c r="C843" s="100"/>
      <c r="D843" s="100"/>
      <c r="E843" s="100"/>
      <c r="F843" s="101"/>
      <c r="G843" s="101"/>
      <c r="J843" s="100"/>
    </row>
    <row r="844" spans="1:10" s="102" customFormat="1" x14ac:dyDescent="0.3">
      <c r="A844" s="108"/>
      <c r="B844" s="100"/>
      <c r="C844" s="100"/>
      <c r="D844" s="100"/>
      <c r="E844" s="100"/>
      <c r="F844" s="101"/>
      <c r="G844" s="101"/>
      <c r="J844" s="100"/>
    </row>
    <row r="845" spans="1:10" s="102" customFormat="1" x14ac:dyDescent="0.3">
      <c r="A845" s="108"/>
      <c r="B845" s="100"/>
      <c r="C845" s="100"/>
      <c r="D845" s="100"/>
      <c r="E845" s="100"/>
      <c r="F845" s="101"/>
      <c r="G845" s="101"/>
      <c r="J845" s="100"/>
    </row>
    <row r="846" spans="1:10" s="102" customFormat="1" x14ac:dyDescent="0.3">
      <c r="A846" s="108"/>
      <c r="B846" s="100"/>
      <c r="C846" s="100"/>
      <c r="D846" s="100"/>
      <c r="E846" s="100"/>
      <c r="F846" s="101"/>
      <c r="G846" s="101"/>
      <c r="J846" s="100"/>
    </row>
    <row r="847" spans="1:10" s="102" customFormat="1" x14ac:dyDescent="0.3">
      <c r="A847" s="108"/>
      <c r="B847" s="100"/>
      <c r="C847" s="100"/>
      <c r="D847" s="100"/>
      <c r="E847" s="100"/>
      <c r="F847" s="101"/>
      <c r="G847" s="101"/>
      <c r="J847" s="100"/>
    </row>
    <row r="848" spans="1:10" s="102" customFormat="1" x14ac:dyDescent="0.3">
      <c r="A848" s="108"/>
      <c r="B848" s="100"/>
      <c r="C848" s="100"/>
      <c r="D848" s="100"/>
      <c r="E848" s="100"/>
      <c r="F848" s="101"/>
      <c r="G848" s="101"/>
      <c r="J848" s="100"/>
    </row>
    <row r="849" spans="1:10" s="102" customFormat="1" x14ac:dyDescent="0.3">
      <c r="A849" s="108"/>
      <c r="B849" s="100"/>
      <c r="C849" s="100"/>
      <c r="D849" s="100"/>
      <c r="E849" s="100"/>
      <c r="F849" s="101"/>
      <c r="G849" s="101"/>
      <c r="J849" s="100"/>
    </row>
    <row r="850" spans="1:10" s="102" customFormat="1" x14ac:dyDescent="0.3">
      <c r="A850" s="108"/>
      <c r="B850" s="100"/>
      <c r="C850" s="100"/>
      <c r="D850" s="100"/>
      <c r="E850" s="100"/>
      <c r="F850" s="101"/>
      <c r="G850" s="101"/>
      <c r="J850" s="100"/>
    </row>
    <row r="851" spans="1:10" s="102" customFormat="1" x14ac:dyDescent="0.3">
      <c r="A851" s="108"/>
      <c r="B851" s="100"/>
      <c r="C851" s="100"/>
      <c r="D851" s="100"/>
      <c r="E851" s="100"/>
      <c r="F851" s="101"/>
      <c r="G851" s="101"/>
      <c r="J851" s="100"/>
    </row>
    <row r="852" spans="1:10" s="102" customFormat="1" x14ac:dyDescent="0.3">
      <c r="A852" s="108"/>
      <c r="B852" s="100"/>
      <c r="C852" s="100"/>
      <c r="D852" s="100"/>
      <c r="E852" s="100"/>
      <c r="F852" s="101"/>
      <c r="G852" s="101"/>
      <c r="J852" s="100"/>
    </row>
    <row r="853" spans="1:10" s="102" customFormat="1" x14ac:dyDescent="0.3">
      <c r="A853" s="108"/>
      <c r="B853" s="100"/>
      <c r="C853" s="100"/>
      <c r="D853" s="100"/>
      <c r="E853" s="100"/>
      <c r="F853" s="101"/>
      <c r="G853" s="101"/>
      <c r="J853" s="100"/>
    </row>
    <row r="854" spans="1:10" s="102" customFormat="1" x14ac:dyDescent="0.3">
      <c r="A854" s="108"/>
      <c r="B854" s="100"/>
      <c r="C854" s="100"/>
      <c r="D854" s="100"/>
      <c r="E854" s="100"/>
      <c r="F854" s="101"/>
      <c r="G854" s="101"/>
      <c r="J854" s="100"/>
    </row>
    <row r="855" spans="1:10" s="102" customFormat="1" x14ac:dyDescent="0.3">
      <c r="A855" s="108"/>
      <c r="B855" s="100"/>
      <c r="C855" s="100"/>
      <c r="D855" s="100"/>
      <c r="E855" s="100"/>
      <c r="F855" s="101"/>
      <c r="G855" s="101"/>
      <c r="J855" s="100"/>
    </row>
    <row r="856" spans="1:10" s="102" customFormat="1" x14ac:dyDescent="0.3">
      <c r="A856" s="108"/>
      <c r="B856" s="100"/>
      <c r="C856" s="100"/>
      <c r="D856" s="100"/>
      <c r="E856" s="100"/>
      <c r="F856" s="101"/>
      <c r="G856" s="101"/>
      <c r="J856" s="100"/>
    </row>
    <row r="857" spans="1:10" s="102" customFormat="1" x14ac:dyDescent="0.3">
      <c r="A857" s="108"/>
      <c r="B857" s="100"/>
      <c r="C857" s="100"/>
      <c r="D857" s="100"/>
      <c r="E857" s="100"/>
      <c r="F857" s="101"/>
      <c r="G857" s="101"/>
      <c r="J857" s="100"/>
    </row>
    <row r="858" spans="1:10" s="102" customFormat="1" x14ac:dyDescent="0.3">
      <c r="A858" s="108"/>
      <c r="B858" s="100"/>
      <c r="C858" s="100"/>
      <c r="D858" s="100"/>
      <c r="E858" s="100"/>
      <c r="F858" s="101"/>
      <c r="G858" s="101"/>
      <c r="J858" s="100"/>
    </row>
    <row r="859" spans="1:10" s="102" customFormat="1" x14ac:dyDescent="0.3">
      <c r="A859" s="108"/>
      <c r="B859" s="100"/>
      <c r="C859" s="100"/>
      <c r="D859" s="100"/>
      <c r="E859" s="100"/>
      <c r="F859" s="101"/>
      <c r="G859" s="101"/>
      <c r="J859" s="100"/>
    </row>
    <row r="860" spans="1:10" s="102" customFormat="1" x14ac:dyDescent="0.3">
      <c r="A860" s="108"/>
      <c r="B860" s="100"/>
      <c r="C860" s="100"/>
      <c r="D860" s="100"/>
      <c r="E860" s="100"/>
      <c r="F860" s="101"/>
      <c r="G860" s="101"/>
      <c r="J860" s="100"/>
    </row>
    <row r="861" spans="1:10" s="102" customFormat="1" x14ac:dyDescent="0.3">
      <c r="A861" s="108"/>
      <c r="B861" s="100"/>
      <c r="C861" s="100"/>
      <c r="D861" s="100"/>
      <c r="E861" s="100"/>
      <c r="F861" s="101"/>
      <c r="G861" s="101"/>
      <c r="J861" s="100"/>
    </row>
    <row r="862" spans="1:10" s="102" customFormat="1" x14ac:dyDescent="0.3">
      <c r="A862" s="108"/>
      <c r="B862" s="100"/>
      <c r="C862" s="100"/>
      <c r="D862" s="100"/>
      <c r="E862" s="100"/>
      <c r="F862" s="101"/>
      <c r="G862" s="101"/>
      <c r="J862" s="100"/>
    </row>
    <row r="863" spans="1:10" s="102" customFormat="1" x14ac:dyDescent="0.3">
      <c r="A863" s="108"/>
      <c r="B863" s="100"/>
      <c r="C863" s="100"/>
      <c r="D863" s="100"/>
      <c r="E863" s="100"/>
      <c r="F863" s="101"/>
      <c r="G863" s="101"/>
      <c r="J863" s="100"/>
    </row>
    <row r="864" spans="1:10" s="102" customFormat="1" x14ac:dyDescent="0.3">
      <c r="A864" s="108"/>
      <c r="B864" s="100"/>
      <c r="C864" s="100"/>
      <c r="D864" s="100"/>
      <c r="E864" s="100"/>
      <c r="F864" s="101"/>
      <c r="G864" s="101"/>
      <c r="J864" s="100"/>
    </row>
    <row r="865" spans="1:10" s="102" customFormat="1" x14ac:dyDescent="0.3">
      <c r="A865" s="108"/>
      <c r="B865" s="100"/>
      <c r="C865" s="100"/>
      <c r="D865" s="100"/>
      <c r="E865" s="100"/>
      <c r="F865" s="101"/>
      <c r="G865" s="101"/>
      <c r="J865" s="100"/>
    </row>
    <row r="866" spans="1:10" s="102" customFormat="1" x14ac:dyDescent="0.3">
      <c r="A866" s="108"/>
      <c r="B866" s="100"/>
      <c r="C866" s="100"/>
      <c r="D866" s="100"/>
      <c r="E866" s="100"/>
      <c r="F866" s="101"/>
      <c r="G866" s="101"/>
      <c r="J866" s="100"/>
    </row>
    <row r="867" spans="1:10" s="102" customFormat="1" x14ac:dyDescent="0.3">
      <c r="A867" s="108"/>
      <c r="B867" s="100"/>
      <c r="C867" s="100"/>
      <c r="D867" s="100"/>
      <c r="E867" s="100"/>
      <c r="F867" s="101"/>
      <c r="G867" s="101"/>
      <c r="J867" s="100"/>
    </row>
    <row r="868" spans="1:10" s="102" customFormat="1" x14ac:dyDescent="0.3">
      <c r="A868" s="108"/>
      <c r="B868" s="100"/>
      <c r="C868" s="100"/>
      <c r="D868" s="100"/>
      <c r="E868" s="100"/>
      <c r="F868" s="101"/>
      <c r="G868" s="101"/>
      <c r="J868" s="100"/>
    </row>
    <row r="869" spans="1:10" s="102" customFormat="1" x14ac:dyDescent="0.3">
      <c r="A869" s="108"/>
      <c r="B869" s="100"/>
      <c r="C869" s="100"/>
      <c r="D869" s="100"/>
      <c r="E869" s="100"/>
      <c r="F869" s="101"/>
      <c r="G869" s="101"/>
      <c r="J869" s="100"/>
    </row>
    <row r="870" spans="1:10" s="102" customFormat="1" x14ac:dyDescent="0.3">
      <c r="A870" s="108"/>
      <c r="B870" s="100"/>
      <c r="C870" s="100"/>
      <c r="D870" s="100"/>
      <c r="E870" s="100"/>
      <c r="F870" s="101"/>
      <c r="G870" s="101"/>
      <c r="J870" s="100"/>
    </row>
    <row r="871" spans="1:10" s="102" customFormat="1" x14ac:dyDescent="0.3">
      <c r="A871" s="108"/>
      <c r="B871" s="100"/>
      <c r="C871" s="100"/>
      <c r="D871" s="100"/>
      <c r="E871" s="100"/>
      <c r="F871" s="101"/>
      <c r="G871" s="101"/>
      <c r="J871" s="100"/>
    </row>
    <row r="872" spans="1:10" s="102" customFormat="1" x14ac:dyDescent="0.3">
      <c r="A872" s="108"/>
      <c r="B872" s="100"/>
      <c r="C872" s="100"/>
      <c r="D872" s="100"/>
      <c r="E872" s="100"/>
      <c r="F872" s="101"/>
      <c r="G872" s="101"/>
      <c r="J872" s="100"/>
    </row>
    <row r="873" spans="1:10" s="102" customFormat="1" x14ac:dyDescent="0.3">
      <c r="A873" s="108"/>
      <c r="B873" s="100"/>
      <c r="C873" s="100"/>
      <c r="D873" s="100"/>
      <c r="E873" s="100"/>
      <c r="F873" s="101"/>
      <c r="G873" s="101"/>
      <c r="J873" s="100"/>
    </row>
    <row r="874" spans="1:10" s="102" customFormat="1" x14ac:dyDescent="0.3">
      <c r="A874" s="108"/>
      <c r="B874" s="100"/>
      <c r="C874" s="100"/>
      <c r="D874" s="100"/>
      <c r="E874" s="100"/>
      <c r="F874" s="101"/>
      <c r="G874" s="101"/>
      <c r="J874" s="100"/>
    </row>
    <row r="875" spans="1:10" s="102" customFormat="1" x14ac:dyDescent="0.3">
      <c r="A875" s="108"/>
      <c r="B875" s="100"/>
      <c r="C875" s="100"/>
      <c r="D875" s="100"/>
      <c r="E875" s="100"/>
      <c r="F875" s="101"/>
      <c r="G875" s="101"/>
      <c r="J875" s="100"/>
    </row>
    <row r="876" spans="1:10" s="102" customFormat="1" x14ac:dyDescent="0.3">
      <c r="A876" s="108"/>
      <c r="B876" s="100"/>
      <c r="C876" s="100"/>
      <c r="D876" s="100"/>
      <c r="E876" s="100"/>
      <c r="F876" s="101"/>
      <c r="G876" s="101"/>
      <c r="J876" s="100"/>
    </row>
  </sheetData>
  <mergeCells count="9">
    <mergeCell ref="A2:I2"/>
    <mergeCell ref="A3:I3"/>
    <mergeCell ref="A5:A6"/>
    <mergeCell ref="B5:B6"/>
    <mergeCell ref="C5:C6"/>
    <mergeCell ref="D5:D6"/>
    <mergeCell ref="E5:E6"/>
    <mergeCell ref="F5:H5"/>
    <mergeCell ref="I5:I6"/>
  </mergeCells>
  <printOptions horizontalCentered="1"/>
  <pageMargins left="0" right="0" top="0.35433070866141736" bottom="0.35433070866141736" header="0" footer="0"/>
  <pageSetup paperSize="9" scale="9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Trang tính</vt:lpstr>
      </vt:variant>
      <vt:variant>
        <vt:i4>6</vt:i4>
      </vt:variant>
      <vt:variant>
        <vt:lpstr>Phạm vi Có tên</vt:lpstr>
      </vt:variant>
      <vt:variant>
        <vt:i4>3</vt:i4>
      </vt:variant>
    </vt:vector>
  </HeadingPairs>
  <TitlesOfParts>
    <vt:vector size="9" baseType="lpstr">
      <vt:lpstr>Sheet</vt:lpstr>
      <vt:lpstr>Trang_tính1</vt:lpstr>
      <vt:lpstr>Trang_tính5</vt:lpstr>
      <vt:lpstr>Trang_tính2</vt:lpstr>
      <vt:lpstr>Trang_tính3</vt:lpstr>
      <vt:lpstr>Trang_tính6</vt:lpstr>
      <vt:lpstr>Sheet!Print_Titles</vt:lpstr>
      <vt:lpstr>Trang_tính1!Print_Titles</vt:lpstr>
      <vt:lpstr>Trang_tính5!Print_Titles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</dc:creator>
  <cp:lastModifiedBy>WINDOWS</cp:lastModifiedBy>
  <cp:lastPrinted>2026-09-08T01:32:23Z</cp:lastPrinted>
  <dcterms:created xsi:type="dcterms:W3CDTF">2026-04-21T10:06:30Z</dcterms:created>
  <dcterms:modified xsi:type="dcterms:W3CDTF">2026-09-08T01:45:36Z</dcterms:modified>
</cp:coreProperties>
</file>